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o\Box\CAROLA box\Investment reform\Webpage\"/>
    </mc:Choice>
  </mc:AlternateContent>
  <bookViews>
    <workbookView xWindow="0" yWindow="0" windowWidth="28800" windowHeight="12300"/>
  </bookViews>
  <sheets>
    <sheet name="Disputes" sheetId="1" r:id="rId1"/>
  </sheets>
  <definedNames>
    <definedName name="_xlnm._FilterDatabase" localSheetId="0" hidden="1">Disputes!$A$5:$BC$297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1" l="1"/>
  <c r="M9" i="1"/>
  <c r="M10" i="1"/>
  <c r="M11" i="1"/>
  <c r="M12" i="1"/>
  <c r="M13" i="1"/>
  <c r="M14" i="1"/>
  <c r="M15" i="1"/>
  <c r="U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6" i="1"/>
  <c r="M97" i="1"/>
  <c r="M98" i="1"/>
  <c r="M99" i="1"/>
  <c r="M100" i="1"/>
  <c r="M101" i="1"/>
  <c r="M102" i="1"/>
  <c r="M103" i="1"/>
  <c r="M104" i="1"/>
  <c r="M105" i="1"/>
  <c r="M106" i="1"/>
  <c r="M107" i="1"/>
  <c r="M108" i="1"/>
  <c r="U108" i="1"/>
  <c r="M109" i="1"/>
  <c r="M110" i="1"/>
  <c r="M111" i="1"/>
  <c r="M112" i="1"/>
  <c r="M113" i="1"/>
  <c r="M114" i="1"/>
  <c r="M115" i="1"/>
  <c r="M116" i="1"/>
  <c r="M117" i="1"/>
  <c r="M118" i="1"/>
  <c r="M119" i="1"/>
  <c r="M120" i="1"/>
  <c r="M121" i="1"/>
  <c r="M122" i="1"/>
  <c r="M123" i="1"/>
  <c r="M126" i="1"/>
  <c r="M127"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U267" i="1"/>
  <c r="M268" i="1"/>
  <c r="M269" i="1"/>
  <c r="M270" i="1"/>
  <c r="M271" i="1"/>
  <c r="M272" i="1"/>
  <c r="M273" i="1"/>
  <c r="M274" i="1"/>
  <c r="M275" i="1"/>
  <c r="M276" i="1"/>
  <c r="M277" i="1"/>
  <c r="M278" i="1"/>
  <c r="U278" i="1"/>
  <c r="M279" i="1"/>
  <c r="M280" i="1"/>
  <c r="M281" i="1"/>
  <c r="M282" i="1"/>
  <c r="M283" i="1"/>
  <c r="U283" i="1"/>
  <c r="M284" i="1"/>
  <c r="M285" i="1"/>
  <c r="M286" i="1"/>
  <c r="M287" i="1"/>
  <c r="M288" i="1"/>
  <c r="M289" i="1"/>
  <c r="M290" i="1"/>
  <c r="M291" i="1"/>
  <c r="M292" i="1"/>
  <c r="M293" i="1"/>
  <c r="M294" i="1"/>
  <c r="M295" i="1"/>
  <c r="M296" i="1"/>
  <c r="M297" i="1"/>
</calcChain>
</file>

<file path=xl/sharedStrings.xml><?xml version="1.0" encoding="utf-8"?>
<sst xmlns="http://schemas.openxmlformats.org/spreadsheetml/2006/main" count="6444" uniqueCount="1627">
  <si>
    <t xml:space="preserve">  </t>
  </si>
  <si>
    <t>Unclear claims. Jurisdiction declined.</t>
  </si>
  <si>
    <t>ICSID</t>
  </si>
  <si>
    <t>iCSID</t>
  </si>
  <si>
    <t>Vinson &amp; Elkins</t>
  </si>
  <si>
    <t>Carol Bristol; Charles Russell Solicitors; 
James Dingemans</t>
  </si>
  <si>
    <t>Fail S. Nariman</t>
  </si>
  <si>
    <t>Franklin Berman</t>
  </si>
  <si>
    <t>Michael Mustill</t>
  </si>
  <si>
    <t>Data not available</t>
  </si>
  <si>
    <t>State</t>
  </si>
  <si>
    <t>Concluded</t>
  </si>
  <si>
    <t>Oil and gas</t>
  </si>
  <si>
    <t>BIT</t>
  </si>
  <si>
    <t>Trinidad and Tobago - United States of America BIT (1994)</t>
  </si>
  <si>
    <t>North America</t>
  </si>
  <si>
    <t>US</t>
  </si>
  <si>
    <t>F-W Oil Interests, Inc.</t>
  </si>
  <si>
    <t xml:space="preserve">
F-W Oil v. Trinidad &amp; Tobago
F-W Oil Interests, Inc. v. Republic of Trinidad &amp; Tobago
(ICSID Case No. ARB/01/14)</t>
  </si>
  <si>
    <t>Trinidad &amp; Tobago</t>
  </si>
  <si>
    <t>Yes</t>
  </si>
  <si>
    <t>X</t>
  </si>
  <si>
    <t>Alberto Baumeister Toledo</t>
  </si>
  <si>
    <t>Procuraduría General de la República</t>
  </si>
  <si>
    <t>Francisco Orrego Vicuña</t>
  </si>
  <si>
    <t>Meir Hath</t>
  </si>
  <si>
    <t>Roberts Owen</t>
  </si>
  <si>
    <t>Investor</t>
  </si>
  <si>
    <t>Financial and insurance activities</t>
  </si>
  <si>
    <t>Netherlands - Venezuela, Bolivarian Republic of BIT</t>
  </si>
  <si>
    <t>Europe</t>
  </si>
  <si>
    <t>Netherlands</t>
  </si>
  <si>
    <t>FEDAX</t>
  </si>
  <si>
    <t>FEDAX v. Venezuela
FEDAX N.V. v. The Republic of Venezuela
(ICSID Case No. ARB/96/3)</t>
  </si>
  <si>
    <t>Venezuela</t>
  </si>
  <si>
    <t>Claims dismissed at the merits stage</t>
  </si>
  <si>
    <t>ICSID AF</t>
  </si>
  <si>
    <t>Torys LLP</t>
  </si>
  <si>
    <t>Foley Hoag</t>
  </si>
  <si>
    <t>Vaughan Lowe</t>
  </si>
  <si>
    <t>Charles Brower</t>
  </si>
  <si>
    <t>Brigitte Stern</t>
  </si>
  <si>
    <t>Mining of metal ores</t>
  </si>
  <si>
    <t>Mining and quarrying</t>
  </si>
  <si>
    <t>Canada - Venezuela, Bolivarian Republic of BIT</t>
  </si>
  <si>
    <t>Canada</t>
  </si>
  <si>
    <t>Vannessa Ventures</t>
  </si>
  <si>
    <t>Vannessa Ventures v. Venezuela
Vannessa Ventures Ltd v. Bolivarian Republic of Venezuela
(ICSID Case No. ARB(AF)/04/6)</t>
  </si>
  <si>
    <t>Discontinued</t>
  </si>
  <si>
    <t>I&amp;! Beeher</t>
  </si>
  <si>
    <t>Arnold &amp; Porter;  Foley Hoag; Loaiza Bigott &amp; Asociados</t>
  </si>
  <si>
    <t>Karl-Heinz Böckstiegel</t>
  </si>
  <si>
    <t>Pierre-Marie Dupuy</t>
  </si>
  <si>
    <t>I&amp;I Beheer</t>
  </si>
  <si>
    <t>I&amp;I Beheer v. Venezuela
I&amp;I Beheer B.V. v. Bolivarian Republic of Venezuela
(ICSID Case No. ARB/05/4)</t>
  </si>
  <si>
    <t>Annulment award 2019. Unable to find doc</t>
  </si>
  <si>
    <t>No</t>
  </si>
  <si>
    <t>Freshfields Bruckhaus Deringer; Travieso Evans Arria Rengel &amp; Paz</t>
  </si>
  <si>
    <t>Guglielmino &amp; Asociados</t>
  </si>
  <si>
    <t>Gabrielle Kaufmann-Kohler</t>
  </si>
  <si>
    <t>Horacio A. Grigera Naón</t>
  </si>
  <si>
    <t>Agriculture, forestry and fishing</t>
  </si>
  <si>
    <t>United Kingdom - Venezuela, Bolivarian Republic of BIT</t>
  </si>
  <si>
    <t>UK</t>
  </si>
  <si>
    <t>Vestey Group</t>
  </si>
  <si>
    <t>Vestey v. Venezuela
Vestey Group Ltd v. Bolivarian Republic of Venezuela
(ICSID Case No. ARB/06/4)</t>
  </si>
  <si>
    <t>Resubmission proceedings pending (2019). Annulment award seems to annul part of the award, but unsure how this affects the rectified amount. See doc, p. 75</t>
  </si>
  <si>
    <t>Covington &amp; Burling</t>
  </si>
  <si>
    <t>Curtis, Mallet-Prevost, Colt &amp; Mosle</t>
  </si>
  <si>
    <t>Gilbert Guillaume</t>
  </si>
  <si>
    <t>Ahmed El-Kosheri</t>
  </si>
  <si>
    <t>Pending</t>
  </si>
  <si>
    <t>MIning and quarrying</t>
  </si>
  <si>
    <t>Multiple</t>
  </si>
  <si>
    <t>Bahamas; US; Netherlands</t>
  </si>
  <si>
    <t>Mobil</t>
  </si>
  <si>
    <t>Mobil and others v. Venezuela
Mobil Cerro Negro Holding, Ltd., Mobil Cerro Negro, Ltd., Mobil Corporation and others v. Bolivarian Republic of Venezuela
(ICSID Case No. ARB/07/27)</t>
  </si>
  <si>
    <t>Settled. Data not available on claims</t>
  </si>
  <si>
    <t>Freshfields Bruckhaus Deringer; Travieso Evans Arria Rengel &amp; Pa</t>
  </si>
  <si>
    <t>Tribunal not constituted</t>
  </si>
  <si>
    <t>Settled</t>
  </si>
  <si>
    <t xml:space="preserve">Netherlands - Venezuela, Bolivarian Republic of BIT </t>
  </si>
  <si>
    <t>Eni Dación</t>
  </si>
  <si>
    <t>Eni Dación v. Venezuela
Eni Dación B.V. v. Bolivarian Republic of Venezuela
(ICSID Case No. ARB/07/4)</t>
  </si>
  <si>
    <t>Freshfields Bruckhaus Deringer; Three Crowns</t>
  </si>
  <si>
    <t>Eduardo Zuleta</t>
  </si>
  <si>
    <t>L. Yves Fortier</t>
  </si>
  <si>
    <t>Andreas Bucher</t>
  </si>
  <si>
    <t>ConocoPhillips</t>
  </si>
  <si>
    <t>ConocoPhillips v. Venezuela
ConocoPhillips Petrozuata B.V., ConocoPhillips Hamaca B.V. and ConocoPhillips Gulf of Paria B.V. v. Bolivarian Republic of Venezuela
(ICSID Case No. ARB/07/30)</t>
  </si>
  <si>
    <t>Covington &amp; Burling LLP; Three Crowns LLP</t>
  </si>
  <si>
    <t>Procuraduría General de la República; Curtis, Mallet-Prevost, Colt &amp; Mosle LLP</t>
  </si>
  <si>
    <t>Ahmed Sadek El-Kosheri</t>
  </si>
  <si>
    <t>BIT Netherlands - Venezuela</t>
  </si>
  <si>
    <t>US; Bahamas; Netherlands</t>
  </si>
  <si>
    <t>Mobil Cerro Negro Holding, Ltd. (U.S.), Mobil Cerro Negro, Ltd. (Bahamian), Mobil Corporation (U.S.), Mobil Venezolana de Petróleos Holdings, Inc. (U.S.), Mobil Venezolana de Petróleos, Inc. (Bahamian), Venezuela Holdings, B.V. (Dutch)</t>
  </si>
  <si>
    <t>Venezuela Holdings B.V. and others v. Bolivarian Republic of Venezuela (ICSID Case No. ARB/07/27)</t>
  </si>
  <si>
    <t>Data not available on claims (however, see doc to ensure. Spanish). Jurisdiction declined. Verified.</t>
  </si>
  <si>
    <t>UNCITRAL</t>
  </si>
  <si>
    <t>PCA</t>
  </si>
  <si>
    <t>Fulbright &amp; Jaworski</t>
  </si>
  <si>
    <t>Juan Fernández-Armesto</t>
  </si>
  <si>
    <t>John Beechey</t>
  </si>
  <si>
    <t>Philippe Sands</t>
  </si>
  <si>
    <t>Mining of coal and lignite</t>
  </si>
  <si>
    <t xml:space="preserve">Canada - Venezuela, Bolivarian Republic of BIT </t>
  </si>
  <si>
    <t>Nova Scotia Power</t>
  </si>
  <si>
    <t>Nova Scotia Power v. Venezuela (I)
Nova Scotia Power Incorporated v. Bolivarian Republic of Venezuela (I)</t>
  </si>
  <si>
    <t>Skadden, Arps, Slate, Meagher &amp; Flom</t>
  </si>
  <si>
    <t>Robert B. von Mehren</t>
  </si>
  <si>
    <t>Georges Abi-Saab</t>
  </si>
  <si>
    <t>Manufacture of other non-metallic mineral products</t>
  </si>
  <si>
    <t>Manufacturing</t>
  </si>
  <si>
    <t>CEMEX Caracas</t>
  </si>
  <si>
    <t>CEMEX v. Venezuela
CEMEX Caracas Investments B.V. and CEMEX Caracas II Investments B.V. v. Bolivarian Republic of Venezuela
(ICSID Case No. ARB/08/15)</t>
  </si>
  <si>
    <t>Debevoise &amp; Plimpton</t>
  </si>
  <si>
    <t xml:space="preserve">Switzerland - Venezuela, Bolivarian Republic of BIT; 
Netherlands - Venezuela, Bolivarian Republic of BIT </t>
  </si>
  <si>
    <t>Netherlands; Switzerland</t>
  </si>
  <si>
    <t>Caricement</t>
  </si>
  <si>
    <t>Holcim</t>
  </si>
  <si>
    <t>Holcim v. Venezuela
Holcim Limited, Holderfin B.V. and Caricement B.V. v. Bolivarian Republic of Venezuela
(ICSID Case No. ARB/09/3)</t>
  </si>
  <si>
    <t>Award upheld</t>
  </si>
  <si>
    <t>White &amp; Case</t>
  </si>
  <si>
    <t xml:space="preserve">Piero Bernardini </t>
  </si>
  <si>
    <t>David Williams</t>
  </si>
  <si>
    <t>Gold Reserve</t>
  </si>
  <si>
    <t>Gold Reserve v. Venezuela
Gold Reserve Inc. v. Bolivarian Republic of Venezuela
(ICSID Case No. ARB(AF)/09/1)</t>
  </si>
  <si>
    <t>Norton Rose; King &amp; Spalding</t>
  </si>
  <si>
    <t>J. William Rowley</t>
  </si>
  <si>
    <t>Guido Santiago Tawil</t>
  </si>
  <si>
    <t>BrIgitte Stern</t>
  </si>
  <si>
    <t>OIl and gas</t>
  </si>
  <si>
    <t xml:space="preserve">Spain - Venezuela, Bolivarian Republic of BIT </t>
  </si>
  <si>
    <t>Spain</t>
  </si>
  <si>
    <t>Universal Compression</t>
  </si>
  <si>
    <t>Universal Compression v. Venezuela
Universal Compression International Holdings, S.L.U. v. Bolivarian Republic of Venezuela
(ICSID Case No. ARB/10/9)</t>
  </si>
  <si>
    <t>Award partially annuled</t>
  </si>
  <si>
    <t>Campbell McLachlan</t>
  </si>
  <si>
    <t>Andrés Rigo Sureda</t>
  </si>
  <si>
    <t xml:space="preserve">Barbados - Venezuela, Bolivarian Republic of BIT </t>
  </si>
  <si>
    <t>Barbados</t>
  </si>
  <si>
    <t xml:space="preserve">Tidewater </t>
  </si>
  <si>
    <t>Tidewater v. Venezuela
Tidewater Investment SRL and Tidewater Caribe, C.A. v. Bolivarian Republic of Venezuela
(ICSID Case No. ARB/10/5)</t>
  </si>
  <si>
    <t>Annulment proceeding 2019. Unsure if award upheld (doc not available)</t>
  </si>
  <si>
    <t>Bofill Mir &amp; Álvarez Jana Abogados</t>
  </si>
  <si>
    <t xml:space="preserve">Henri C. Alvarez </t>
  </si>
  <si>
    <t>Raúl Emilio Vinuesa</t>
  </si>
  <si>
    <t>No offer</t>
  </si>
  <si>
    <t>Air transport</t>
  </si>
  <si>
    <t>Transportation and storage</t>
  </si>
  <si>
    <t xml:space="preserve">Switzerland - Venezuela, Bolivarian Republic of BIT;
Chile - Venezuela, Bolivarian Republic of BIT </t>
  </si>
  <si>
    <t>Switzerland; Chile</t>
  </si>
  <si>
    <t xml:space="preserve">Gestión e Ingenería </t>
  </si>
  <si>
    <t>Flughafen Zürich</t>
  </si>
  <si>
    <t>Flughafen Zürich v. Venezuela
Flughafen Zürich A.G. and Gestión e Ingenería IDC S.A. v. Bolivarian Republic of Venezuela
(ICSID Case No. ARB/10/19)</t>
  </si>
  <si>
    <t>Weil, Gotshal &amp; Manges</t>
  </si>
  <si>
    <t>Electricity, gas, steam and air conditioning supply</t>
  </si>
  <si>
    <t xml:space="preserve">WilPro Energy Services </t>
  </si>
  <si>
    <t>The Williams Companies</t>
  </si>
  <si>
    <t>Williams Companies and others v. Venezuela
The Williams Companies, International Holdings B.V., WilPro Energy Services (El Furrial) Limited and WilPro Energy Services (Pigap II) Limited v. Bolivarian Republic of Venezuela
(ICSID Case No. ARB/11/10)</t>
  </si>
  <si>
    <t>Freshfields Bruckhaus Deringer; D’Empaire Reyna Abogados</t>
  </si>
  <si>
    <t>Judd Kessler</t>
  </si>
  <si>
    <t>Toby Landau</t>
  </si>
  <si>
    <t>Manufacture of basic metals</t>
  </si>
  <si>
    <t xml:space="preserve">Portugal - Venezuela, Bolivarian Republic of BIT 
BLEU (Belgium-Luxembourg Economic Union) - Venezuela, Bolivarian Republic of BIT </t>
  </si>
  <si>
    <t>Portugal; Luxembourg</t>
  </si>
  <si>
    <t>Talta</t>
  </si>
  <si>
    <t>Tenaris</t>
  </si>
  <si>
    <t>Tenaris and Talta v. Venezuela (I)
Tenaris S.A. and Talta - Trading e Marketing Sociedade Unipessoal Lda v. Bolivarian Republic of Venezuela (I)
(ICSID Case No. ARB/11/26)</t>
  </si>
  <si>
    <t>Ignacio de León and Javier Manstretta</t>
  </si>
  <si>
    <t>Water transport</t>
  </si>
  <si>
    <t>Hortensia Margarita Shortt</t>
  </si>
  <si>
    <t>Shortt v. Venezuela
Hortensia Margarita Shortt v. Bolivarian Republic of Venezuela
(ICSID Case No. ARB/11/30)</t>
  </si>
  <si>
    <t>Escritorio Muci-Abraham &amp; Asociados; Lucas Bastin; Volterra Fietta</t>
  </si>
  <si>
    <t>Alexis Mourre</t>
  </si>
  <si>
    <t>OI European Group</t>
  </si>
  <si>
    <t>OIEG v. Venezuela
OI European Group B.V. v. Bolivarian Republic of Venezuela
(ICSID Case No. ARB/11/25)</t>
  </si>
  <si>
    <t>Jurisdiction declined</t>
  </si>
  <si>
    <t>Hans van Houtte</t>
  </si>
  <si>
    <t>Nova Scotia Power v. Venezuela (II)
Nova Scotia Power Incorporated v. Bolivarian Republic of Venezuela (II)
(ICSID Case No. ARB(AF)/11/1)</t>
  </si>
  <si>
    <t>Annulment proceedings pending</t>
  </si>
  <si>
    <t>Baker &amp; McKenzie</t>
  </si>
  <si>
    <t>GST</t>
  </si>
  <si>
    <t>David A.O. Edward</t>
  </si>
  <si>
    <t>Enrique Gómez-Pinzón</t>
  </si>
  <si>
    <t>Loretta Malintoppi</t>
  </si>
  <si>
    <t>Manufacture of food products</t>
  </si>
  <si>
    <t>Longreef Investments</t>
  </si>
  <si>
    <t>Longreef v. Venezuela
Longreef Investments A.V.V. v. Bolivarian Republic of Venezuela
(ICSID Case No. ARB/11/5)</t>
  </si>
  <si>
    <t>Proceeding is stayed for non-payment of the required advances (2019)</t>
  </si>
  <si>
    <t>Chadbourne &amp; Parke;  Volterra Fietta; Cooley</t>
  </si>
  <si>
    <t>Shearman &amp; Sterling</t>
  </si>
  <si>
    <t>V.V. Veeder</t>
  </si>
  <si>
    <t>Marc Lalonde</t>
  </si>
  <si>
    <t>Zachary Douglas</t>
  </si>
  <si>
    <t>Manufacture of chemicals and chemical products</t>
  </si>
  <si>
    <t>Switzerland - Venezuela, Bolivarian Republic of BIT</t>
  </si>
  <si>
    <t>Switzerland</t>
  </si>
  <si>
    <t>Koch Nitrogen</t>
  </si>
  <si>
    <t>Koch Minerals</t>
  </si>
  <si>
    <t>Koch Minerals v. Venezuela
Koch Minerals Sàrl and Koch Nitrogen International Sàrl v. Bolivarian Republic of Venezuela
(ICSID Case No. ARB/11/19)</t>
  </si>
  <si>
    <t xml:space="preserve">Jurisdiction declined. </t>
  </si>
  <si>
    <t>Mezgravis</t>
  </si>
  <si>
    <t>Enrique Barros Bourie</t>
  </si>
  <si>
    <t>Claus von Wobeser</t>
  </si>
  <si>
    <t>Netherlands; Panama</t>
  </si>
  <si>
    <t>HIghbury International</t>
  </si>
  <si>
    <t>Highbury International v. Venezuela
Highbury International AVV and Ramstein Trading Inc. v. Bolivarian Republic of Venezuela
(ICSID Case No. ARB/11/1)</t>
  </si>
  <si>
    <t>Hogan Lovells</t>
  </si>
  <si>
    <t>Barbados - Venezuela, Bolivarian Republic of BIT</t>
  </si>
  <si>
    <t>Gambrinus</t>
  </si>
  <si>
    <t>Gambrinus v. Venezuela
Gambrinus, Corp. v. Bolivarian Republic of Venezuela
(ICSID Case No. ARB/11/31)</t>
  </si>
  <si>
    <t>Freshfields Bruckhaus Deringer; Hughes Hubbard &amp; Reed; Travieso Evans Arria Rengel &amp; Paz; Wallis &amp; Guerrero</t>
  </si>
  <si>
    <t>Laurent Lévy</t>
  </si>
  <si>
    <t>John Gotanda</t>
  </si>
  <si>
    <t>Laurence Boisson de Chazournes</t>
  </si>
  <si>
    <t>Crystallex</t>
  </si>
  <si>
    <t>Crystallex v. Venezuela
Crystallex International Corporation v. Bolivarian Republic of Venezuela
(ICSID Case No. ARB(AF)/11/2)</t>
  </si>
  <si>
    <t>Franco Ferrari</t>
  </si>
  <si>
    <t>DIscontinued</t>
  </si>
  <si>
    <t>Spain - Venezuela, Bolivarian Republic of BIT</t>
  </si>
  <si>
    <t>Valle Verde</t>
  </si>
  <si>
    <t>Valle Verde v. Venezuela
Valle Verde Sociedad Financiera S.L. v. Bolivarian Republic of Venezuela
(ICSID Case No. ARB/12/18)</t>
  </si>
  <si>
    <t>DLA Piper</t>
  </si>
  <si>
    <t>Peter Tomka</t>
  </si>
  <si>
    <t>David Caron</t>
  </si>
  <si>
    <t>Santiago Torres Bernárdez</t>
  </si>
  <si>
    <t>Wholesale and retail trade; repair of motor vehicles and motorcycles</t>
  </si>
  <si>
    <t>Transban</t>
  </si>
  <si>
    <t>Transban v. Venezuela
Transban Investments Corp. v. Bolivarian Republic of Venezuela
(ICSID Case No. ARB/12/24)</t>
  </si>
  <si>
    <t>Data not available on claims</t>
  </si>
  <si>
    <t>Freshfields Bruckhaus Deringer</t>
  </si>
  <si>
    <t xml:space="preserve">BLEU (Belgium-Luxembourg Economic Union) - Venezuela, Bolivarian Republic of BIT ;
Spain - Venezuela, Bolivarian Republic of BIT </t>
  </si>
  <si>
    <t>Spain; Luxembourg</t>
  </si>
  <si>
    <t>Ternium</t>
  </si>
  <si>
    <t>Ternium v. Venezuela
Ternium S.A. and Consorcio Siderurgia Amazonia S.L. v. Bolivarian Republic of Venezuela
(ICSID Case No. ARB/12/19)</t>
  </si>
  <si>
    <t>Luxembourg; Portugal</t>
  </si>
  <si>
    <t>Tenaris and Talta v. Venezuela (II)
Tenaris S.A. and Talta - Trading e Marketing Sociedade Unipessoal Lda. v. Bolivarian Republic of Venezuela (II)
(ICSID Case No. ARB/12/23)</t>
  </si>
  <si>
    <t>Annulment proceedings discontinued</t>
  </si>
  <si>
    <t>Freshfields Bruckhaus Deringer; Hughes Hubbard &amp; Reed</t>
  </si>
  <si>
    <t>Klaus Sachs</t>
  </si>
  <si>
    <t>Gabriel Bottini</t>
  </si>
  <si>
    <t xml:space="preserve">France - Venezuela, Bolivarian Republic of BIT </t>
  </si>
  <si>
    <t>France</t>
  </si>
  <si>
    <t>Saint-Gobain</t>
  </si>
  <si>
    <t>Saint-Gobain v. Venezuela
Saint-Gobain Performance Plastics Europe v. Bolivarian Republic of Venezuela
(ICSID Case No. ARB/12/13)</t>
  </si>
  <si>
    <t>Freshfields Bruckhaus Deringer; Figueiras &amp; Fishbach; Mezgravis</t>
  </si>
  <si>
    <t>Bruno Simma</t>
  </si>
  <si>
    <t>Rusoro Mining</t>
  </si>
  <si>
    <t>Rusoro Mining v. Venezuela
Rusoro Mining Ltd. v. Bolivarian Republic of Venezuela
(ICSID Case No. ARB(AF)/12/5)</t>
  </si>
  <si>
    <t>Award in documents (Spanish). Award partially upheld (French 2019)</t>
  </si>
  <si>
    <t>Eduardo Grebler</t>
  </si>
  <si>
    <t>Rodrigo Oreamuno Blanco</t>
  </si>
  <si>
    <t>See documents (Spanish and French)</t>
  </si>
  <si>
    <t>Karina García Gruber</t>
  </si>
  <si>
    <t>Serafín García Armas</t>
  </si>
  <si>
    <t>García Armas and García Gruber v. Venezuela
Serafín García Armas and Karina García Gruber v. The Bolivarian Republic of Venezuela
(PCA Case No. 2013-3)</t>
  </si>
  <si>
    <t>Jurisdiction declined. Annulment proceeding pending</t>
  </si>
  <si>
    <t>Volterra Fietta; Escritorio Muci-Abraham &amp; Asociados</t>
  </si>
  <si>
    <t>Hi-Taek Shin</t>
  </si>
  <si>
    <t xml:space="preserve">Fabrica de Vidrios </t>
  </si>
  <si>
    <t>Fabrica de Vidrios v. Venezuela
Fábrica de Vidrios Los Andes, C.A. and Owens-Illinois de Venezuela, C.A. v. Bolivarian Republic of Venezuela
(ICSID Case No. ARB/12/21)</t>
  </si>
  <si>
    <t>Bryan Cave</t>
  </si>
  <si>
    <t>Christer Söderlund</t>
  </si>
  <si>
    <t>George Bermann</t>
  </si>
  <si>
    <t>Travel agency, tour operator, reservation service and related activities</t>
  </si>
  <si>
    <t>Accommodation and food service activities</t>
  </si>
  <si>
    <t>Blue Bank International</t>
  </si>
  <si>
    <t>Blue Bank v. Venezuela
Blue Bank International &amp; Trust (Barbados) Ltd. v. Bolivarian Republic of Venezuela
(ICSID Case No. ARB/12/20)</t>
  </si>
  <si>
    <t>Pending. Interim award issued 2016 on jurisdiction</t>
  </si>
  <si>
    <t>King &amp; Spalding</t>
  </si>
  <si>
    <t>Marcelo G. Kohen</t>
  </si>
  <si>
    <t>Venezuela US</t>
  </si>
  <si>
    <t>Venezuela US v. Venezuela
Venezuela US, S.R.L. v. Bolivarian Republic of Venezuela
(PCA Case No. 2013-34)</t>
  </si>
  <si>
    <t>x</t>
  </si>
  <si>
    <t>Yves Derains</t>
  </si>
  <si>
    <t>See document (UNCTAD says data not available but could be in award doc; did not see upon first glance)</t>
  </si>
  <si>
    <t>Consorcio Andino</t>
  </si>
  <si>
    <t>Valores Mundiales</t>
  </si>
  <si>
    <t>Valores Mundiales and Consorcio Andino v. Venezuela
Valores Mundiales, S.L. and Consorcio Andino S.L. v. Bolivarian Republic of Venezuela
(ICSID Case No. ARB/13/11)</t>
  </si>
  <si>
    <t>González de Cossío Abogados; Homer Bonner Jacobs; Mezgravis</t>
  </si>
  <si>
    <t>209,700,00</t>
  </si>
  <si>
    <t>Compañía Minera de Bajo Caroní; Ramstein Trading</t>
  </si>
  <si>
    <t>Highbury International</t>
  </si>
  <si>
    <t>Highbury v. Venezuela
Highbury International AVV, Compañía Minera de Bajo Caroní AVV, and Ramstein Trading Inc. v. Bolivarian Republic of Venezuela
(ICSID Case No. ARB/14/10)</t>
  </si>
  <si>
    <t>Anglo American</t>
  </si>
  <si>
    <t>Anglo American v. Venezuela
Anglo American PLC v. Bolivarian Republic of Venezuela
(ICSID Case No. ARB(AF)/14/1)</t>
  </si>
  <si>
    <t>See document for amount and claims (Spanish)</t>
  </si>
  <si>
    <t>Jose Emilio Nunes Pinto</t>
  </si>
  <si>
    <t xml:space="preserve">Manuel García Armas; Pedro García Armas; others </t>
  </si>
  <si>
    <t>Domingo  García Armas</t>
  </si>
  <si>
    <t>García Armas and others v. Venezuela
Domingo García Armas, Manuel García Armas, Pedro García Armas and others v. Bolivarian Republic of Venezuela
(PCA Case No. 2016-08)</t>
  </si>
  <si>
    <t>See document for amount and claims (Spanish). Verified.</t>
  </si>
  <si>
    <t>GST; García &amp; Morris Abogados</t>
  </si>
  <si>
    <t>Bernard Hanotiau</t>
  </si>
  <si>
    <t>Clorox</t>
  </si>
  <si>
    <t>Clorox v. Venezuela
Clorox Spain S.L. v. Bolivarian Republic of Venezuela</t>
  </si>
  <si>
    <t>Steptoe &amp; Johnson</t>
  </si>
  <si>
    <t>Laurence Shore (resigned)</t>
  </si>
  <si>
    <t>Elliot Polebaum</t>
  </si>
  <si>
    <t>Howard Mann</t>
  </si>
  <si>
    <t>Saint Patrick Properties</t>
  </si>
  <si>
    <t>Saint Patrick Properties v. Venezuela
Saint Patrick Properties Corporation v. Bolivarian Republic of Venezuela
(ICSID Case No. ARB/16/40)</t>
  </si>
  <si>
    <t xml:space="preserve">Luis García Armas </t>
  </si>
  <si>
    <t>García Armas v. Venezuela
Luis García Armas v. Bolivarian Republic of Venezuela
(ICSID Case No. ARB(AF)/16/1)</t>
  </si>
  <si>
    <t xml:space="preserve">Freshfields Bruckhaus Deringer; Baker &amp; McKenzie; Altum Abogados </t>
  </si>
  <si>
    <t>Inica Latinoamericana; Proyefa Internacional;  Verica Atlántica</t>
  </si>
  <si>
    <t>Agroinsumos Ibero-Americanos</t>
  </si>
  <si>
    <t>Agroinsumos Ibero-Americanos and others v. Venezuela
Agroinsumos Ibero-Americanos, S.L., Inica Latinoamericana, S.L., Proyefa Internacional, S.L., Verica Atlántica, S.L. v. Bolivarian Republic of Venezuela
(ICSID Case No. ARB/16/23)</t>
  </si>
  <si>
    <t>Jiménez &amp; Liévano Abogados</t>
  </si>
  <si>
    <t>De Jesús &amp; De Jesús</t>
  </si>
  <si>
    <t>Eduardo Damião Goncalves</t>
  </si>
  <si>
    <t>Juan Padro Cárdenas Mejía</t>
  </si>
  <si>
    <t>Manufacture of coke and refined petroleum products</t>
  </si>
  <si>
    <t>Venoklim</t>
  </si>
  <si>
    <t>Venoklim v. Venezuela
Venoklim Holding B.V. v. Bolivarian Republic of Venezuela
(ICSID Case No. ARB(AF)/17/4)</t>
  </si>
  <si>
    <t xml:space="preserve">Pierre Tercier </t>
  </si>
  <si>
    <t>Charles Poncet</t>
  </si>
  <si>
    <t xml:space="preserve">Deva Villanua Gomez </t>
  </si>
  <si>
    <t>Air Canada</t>
  </si>
  <si>
    <t>Air Canada v. Venezuela
Air Canada v. Bolivarian Republic of Venezuela
(ICSID Case No. ARB(AF)/17/1)</t>
  </si>
  <si>
    <t>Manufacture of paper and paper products</t>
  </si>
  <si>
    <t>Smurfit Holding</t>
  </si>
  <si>
    <t>Smurfit Holding B.V. v. Venezuela
Smurfit Holding B.V. v. Bolivarian Republic of Venezuela
(ICSID Case No. ARB/18/49)</t>
  </si>
  <si>
    <t>Gibson, Dunn &amp; Crutcher</t>
  </si>
  <si>
    <t>David R. Haigh</t>
  </si>
  <si>
    <t xml:space="preserve">BLEU (Belgium-Luxembourg Economic Union) - Venezuela, Bolivarian Republic of BIT; 
Spain - Venezuela, Bolivarian Republic of BIT; 
Netherlands - Venezuela, Bolivarian Republic of BIT </t>
  </si>
  <si>
    <t>Belgium
Netherlands
Spain</t>
  </si>
  <si>
    <t>Kimberly-Clark</t>
  </si>
  <si>
    <t>Kimberly-Clark v. Venezuela
Kimberly-Clark BVBA, Kimberly-Clark Dutch Holdings, B.V., Kimberly-Clark S.L.U. v. Bolivarian Republic of Venezuela
(ICSID Case No. ARB(AF)/18/3)</t>
  </si>
  <si>
    <t>Dechamps International Law; Freshfields Bruckhaus Deringer; D’Empaire Reyna Abogados</t>
  </si>
  <si>
    <t>Telecommunications</t>
  </si>
  <si>
    <t>Peru - Venezuela, Bolivarian Republic of BIT</t>
  </si>
  <si>
    <t>South America</t>
  </si>
  <si>
    <t>Peru</t>
  </si>
  <si>
    <t>Dick Fernando Abanto Ishivata</t>
  </si>
  <si>
    <t>Abanto v. Venezuela
Dick Fernando Abanto Ishivata v. Bolivarian Republic of Venezuela
(ICSID Case No. ARB(AF)/18/6)</t>
  </si>
  <si>
    <t>Tribunal not composed yet.</t>
  </si>
  <si>
    <t>Freshfields Bruckhaus Deringer; FERRERE</t>
  </si>
  <si>
    <t>BIT Panama - Uruguay 1998</t>
  </si>
  <si>
    <t>Central America</t>
  </si>
  <si>
    <t>Panama</t>
  </si>
  <si>
    <t>Latin American Regional Aviation Holding S. de R.L.</t>
  </si>
  <si>
    <t>Latin American Regional Aviation Holding S. de R.L. v. Oriental Republic of Uruguay (ICSID Case No. ARB/19/16)</t>
  </si>
  <si>
    <t>Uruguay</t>
  </si>
  <si>
    <t>Fabio Soldati; Carios Curbelo</t>
  </si>
  <si>
    <t>Tomás Brause Berreta</t>
  </si>
  <si>
    <t>François Lasry</t>
  </si>
  <si>
    <t>Jorge Talice</t>
  </si>
  <si>
    <t xml:space="preserve">France - Uruguay BIT </t>
  </si>
  <si>
    <t xml:space="preserve">Stéphane Benhamou </t>
  </si>
  <si>
    <t>Benhamou v. Uruguay
Stéphane Benhamou v. Uruguay</t>
  </si>
  <si>
    <t>Claims dismissed at the merits stage. Award rectified 2019.</t>
  </si>
  <si>
    <t>Sidley Austin; Lalive; Shook, Hardy &amp; Bacon</t>
  </si>
  <si>
    <t>Gary Born</t>
  </si>
  <si>
    <t>James Crawford</t>
  </si>
  <si>
    <t xml:space="preserve">Switzerland - Uruguay BIT </t>
  </si>
  <si>
    <t>Abal Hermanos</t>
  </si>
  <si>
    <t>Phillip Morris</t>
  </si>
  <si>
    <t>Philip Morris v. Uruguay
Philip Morris Brand Sàrl (Switzerland), Philip Morris Products S.A. (Switzerland) and Abal Hermanos S.A. (Uruguay) v. Oriental Republic of Uruguay
(ICSID Case No. ARB/10/7)</t>
  </si>
  <si>
    <t>Alston &amp; Bird; Hughes Hubbard &amp; Reed</t>
  </si>
  <si>
    <t>United States of America - Uruguay BIT</t>
  </si>
  <si>
    <t>Italba</t>
  </si>
  <si>
    <t>Italba v. Uruguay
Italba Corporation v. Oriental Republic of Uruguay
(ICSID Case No. ARB/16/9)</t>
  </si>
  <si>
    <t>O. Thomas Johnson</t>
  </si>
  <si>
    <t>Pierre Mayer</t>
  </si>
  <si>
    <t>United Kingdom - Uruguay BIT</t>
  </si>
  <si>
    <t>Vinita Agarwal; Ritika Mehta</t>
  </si>
  <si>
    <t>Prenay Agarwal</t>
  </si>
  <si>
    <t>Agarwal and Mehta v. Uruguay
Prenay Agarwal, Vinita Agarwal and Ritika Mehta v. Uruguay
(PCA Case No. 2018-04)</t>
  </si>
  <si>
    <t>Baker and Hostetler</t>
  </si>
  <si>
    <t>Ian Brownlie</t>
  </si>
  <si>
    <t>Keith Highet</t>
  </si>
  <si>
    <t xml:space="preserve">France - Peru BIT </t>
  </si>
  <si>
    <t xml:space="preserve">Compagnie Minière </t>
  </si>
  <si>
    <t>Compagnie Minière v. Peru
Compagnie Minière Internationale Or S.A. v. Republic of Peru
(ICSID Case No. ARB/98/6)</t>
  </si>
  <si>
    <t>Herbert Smith; Edmundo Eluchans y Cia</t>
  </si>
  <si>
    <t>Sidley Austin</t>
  </si>
  <si>
    <t>Thomas Buergenthal</t>
  </si>
  <si>
    <t>Jan Paulsson</t>
  </si>
  <si>
    <t>Bernardo Cremades</t>
  </si>
  <si>
    <t>Chile - Peru BIT</t>
  </si>
  <si>
    <t>Chile</t>
  </si>
  <si>
    <t>Indalsa Perú</t>
  </si>
  <si>
    <t>Industria Nacional de Alimentos</t>
  </si>
  <si>
    <t>Industria Nacional de Alimentos v. Peru
Industria Nacional de Alimentos, S.A. and Indalsa Perú, S.A. (formerly Empresas Lucchetti, S.A. and Lucchetti Perú, S.A.) v. Republic of Peru
(ICSID Case No. ARB/03/4)</t>
  </si>
  <si>
    <t>Estudio Paitán &amp; Abogados</t>
  </si>
  <si>
    <t>Hernando Otero</t>
  </si>
  <si>
    <t xml:space="preserve">China - Peru BIT </t>
  </si>
  <si>
    <t>Asia</t>
  </si>
  <si>
    <t>China</t>
  </si>
  <si>
    <t xml:space="preserve">Tza Yap Shum </t>
  </si>
  <si>
    <t>Tza Yap Shum v. Peru
Tza Yap Shum v. Republic of Peru
(ICSID Case No. ARB/07/6)</t>
  </si>
  <si>
    <t>Sidley Austin; Estudio Navarro, Ferrero &amp; Pazos</t>
  </si>
  <si>
    <t>Joaquín Morales Godoy</t>
  </si>
  <si>
    <t>France - Peru BIT</t>
  </si>
  <si>
    <t>Renée Rose Levy</t>
  </si>
  <si>
    <t>De Levi v. Peru
Renée Rose Levy de Levi v. Republic of Peru
(ICSID Case No. ARB/10/17)</t>
  </si>
  <si>
    <t>Dechert LLP</t>
  </si>
  <si>
    <t>White &amp; Case; Estudio Echecopar</t>
  </si>
  <si>
    <t>Civil Engineering</t>
  </si>
  <si>
    <t>Construction</t>
  </si>
  <si>
    <t>Argentina - Peru BIT</t>
  </si>
  <si>
    <t xml:space="preserve">Argentina </t>
  </si>
  <si>
    <t>Convial Callao</t>
  </si>
  <si>
    <t>Convial Callao v. Peru
Convial Callao S.A. and CCI - Compañía de Concesiones de Infraestructura S.A. v. Republic of Peru
(ICSID Case No. ARB/10/2)</t>
  </si>
  <si>
    <t>Cleary Gottlieb Steen &amp; Hamilton</t>
  </si>
  <si>
    <t xml:space="preserve">Peru - United Kingdom BIT </t>
  </si>
  <si>
    <t>P&amp;O Dover (Holding) Limited; The Peninsular and Oriental Steam Navigation Company</t>
  </si>
  <si>
    <t>DP World Callao</t>
  </si>
  <si>
    <t>World Callao v. Peru
DP World Callao S.R.L., P&amp;O Dover (Holding) Limited, and The Peninsular and Oriental Steam Navigation Company v. Republic of Peru
(ICSID Case No. ARB/11/21)</t>
  </si>
  <si>
    <t>Michael J. Moser</t>
  </si>
  <si>
    <t>MIning of metal ores</t>
  </si>
  <si>
    <t>FTA</t>
  </si>
  <si>
    <t>Peru-US FTA</t>
  </si>
  <si>
    <t>Renco Group</t>
  </si>
  <si>
    <t>Renco v. Peru
The Renco Group, Inc. v. Republic of Peru
(ICSID Case No. UNCT/13/1)</t>
  </si>
  <si>
    <t>Fernando Olivares</t>
  </si>
  <si>
    <t>Real estate activities</t>
  </si>
  <si>
    <t xml:space="preserve">Gremcitel </t>
  </si>
  <si>
    <t>Levy and Gremcitel v. Peru
Renée Rose Levy and Gremcitel S.A. v. Republic of Peru
(ICSID Case No. ARB/11/17)</t>
  </si>
  <si>
    <t>Shearman &amp; Sterling; Payet, Rey, Cauvi Abogados</t>
  </si>
  <si>
    <t>Hugo Perezcano Diaz</t>
  </si>
  <si>
    <t>Peru - Spain BIT</t>
  </si>
  <si>
    <t>Isolux</t>
  </si>
  <si>
    <t>Isolux v. Peru
Isolux Corsán Concesiones S.A. v. Republic of Peru, ICSID Case No. ARB/12/5
(ICSID Case No. ARB/12/5)</t>
  </si>
  <si>
    <t>Ad hoc arbitration</t>
  </si>
  <si>
    <t>Paolo del Aguila</t>
  </si>
  <si>
    <t>Alejandro Leon Martinez</t>
  </si>
  <si>
    <t>Hugo Perezcano-Diaz</t>
  </si>
  <si>
    <t>Exeteco</t>
  </si>
  <si>
    <t>Exeteco v. Peru
Exeteco International Company S.L. v. Republic of Peru</t>
  </si>
  <si>
    <t>King &amp; Spalding; Miranda &amp; Amado Abogados</t>
  </si>
  <si>
    <t>Sidley Austin; Estudio Navarro &amp; Pazos Abogados; Stanimir A. Alexandrov PLLC</t>
  </si>
  <si>
    <t>Michael Pryles</t>
  </si>
  <si>
    <t>Canada-Peru FTA</t>
  </si>
  <si>
    <t>Bear Creek Mining</t>
  </si>
  <si>
    <t>Bear Creek Mining v. Peru
Bear Creek Mining Corporation v. Republic of Peru
(ICSID Case No. ARB/14/21)</t>
  </si>
  <si>
    <t>Debevoise &amp; Plimpton; Rodrigo, Elias &amp; Medrano</t>
  </si>
  <si>
    <t>Stephen L. Drymer</t>
  </si>
  <si>
    <t>Gramercy Funds Management</t>
  </si>
  <si>
    <t>Gramercy v. Peru
Gramercy Funds Management LLC, and Gramercy Peru Holdings LLC v. The Republic of Peru
(ICSID Case No. UNCT/18/2)</t>
  </si>
  <si>
    <t xml:space="preserve">Hogan Lovells </t>
  </si>
  <si>
    <t>Francisco Gonzalez de Cossio</t>
  </si>
  <si>
    <t xml:space="preserve">Peru - Spain BIT </t>
  </si>
  <si>
    <t>Lidercón</t>
  </si>
  <si>
    <t>Lidercón v. Peru
Lidercón, S.L. v. Republic of Peru
(ICSID Case No. ARB/17/9)</t>
  </si>
  <si>
    <t>Linklaters; CMS-GRAU</t>
  </si>
  <si>
    <t>Arnold &amp; Porter</t>
  </si>
  <si>
    <t>Diego Fernández Arroyo</t>
  </si>
  <si>
    <t xml:space="preserve">
Andrés Jana Linetzky</t>
  </si>
  <si>
    <t>Enagás</t>
  </si>
  <si>
    <t>Enagás v. Peru
Enagás S.A. and Enagás Internacional S.L.U. v. Republic of Peru
(ICSID Case No. ARB/18/26)</t>
  </si>
  <si>
    <t>King &amp; Spalding; Bullard Falla Ezcurra +</t>
  </si>
  <si>
    <t>Sidley Austin; Estudio Navarro &amp; Pazos Abogados</t>
  </si>
  <si>
    <t>Lucinda A. Low</t>
  </si>
  <si>
    <t>José Emilio Nunes Pinto</t>
  </si>
  <si>
    <t>Kuntur Wasi</t>
  </si>
  <si>
    <t>Corporación América</t>
  </si>
  <si>
    <t>Corporación América and Kuntur Wasi v. Peru
Corporación América S.A. and Sociedad Aeroportuaria Kuntur Wasi S.A. v. Republic of Peru
(ICSID Case No. ARB/18/27)</t>
  </si>
  <si>
    <t>Contract case. Investor claimed a breach of the minimum standard of treatment according to customary international law. The tribunal exercised judicial economy with regards to the non-discrimination claim.</t>
  </si>
  <si>
    <t>Crowell &amp; Moring; Fullbright &amp; Jaworski; Miranda &amp; Amado Abogados</t>
  </si>
  <si>
    <t>Sidley Austin; Stantistevan de Noriega &amp; Asociados;
Stephen M. Schwebel</t>
  </si>
  <si>
    <t>Pedro Nikken</t>
  </si>
  <si>
    <t>N/A</t>
  </si>
  <si>
    <t>Contract</t>
  </si>
  <si>
    <t>Legal Stabilization Agreement</t>
  </si>
  <si>
    <t>Duke Energy International Peru Investments No. 1 Ltd.</t>
  </si>
  <si>
    <t>Duke Energy International Peru Investments No. 1 Ltd. v. Republic of Peru (ICSID Case No. ARB/03/28)</t>
  </si>
  <si>
    <t>Contract case.</t>
  </si>
  <si>
    <t>Estudio Echecopar; White &amp; Case</t>
  </si>
  <si>
    <t>Robert Briner</t>
  </si>
  <si>
    <t>Conite Agreement</t>
  </si>
  <si>
    <t>Aguaytia Energy, LLC</t>
  </si>
  <si>
    <t>Aguaytia Energy, LLC v. Republic of Peru (ICSID Case No. ARB/06/13)</t>
  </si>
  <si>
    <t>Payet, Rey, Cauvi Abogados; Shearman &amp; Sterling</t>
  </si>
  <si>
    <t>Estudio Echecopar; Ministerio de Economía y Finanzas; White &amp; Case</t>
  </si>
  <si>
    <t>Luiz Olavo Baptista</t>
  </si>
  <si>
    <t>ELectricity, gas, steam and air conditioning supply</t>
  </si>
  <si>
    <t>Concession contracts</t>
  </si>
  <si>
    <t>Caravelí Cotaruse Transmisora de Energía S.A.C.</t>
  </si>
  <si>
    <t>Caravelí Cotaruse Transmisora de Energía S.A.C. v. Republic of Peru (ICSID Case No. ARB/11/9)</t>
  </si>
  <si>
    <t>Miranda &amp; Amado Abogados; Weil, Gotshal &amp; Manges</t>
  </si>
  <si>
    <t>Estudio Navarro, Ferrero &amp; Pazos; Sidley Austin</t>
  </si>
  <si>
    <t>Eduardo Siqueiros</t>
  </si>
  <si>
    <t>Contrato de Licencia</t>
  </si>
  <si>
    <t>Hunt Oil Company of Peru L.L.C., Sucursal del Perú (Peruvian), Pluspetrol Lote 56 S.A. (Peruvian), Pluspetrol Perú Corporation S.A. (Peruvian), Repsol Exploración Perú, Sucursal del Perú (Peruvian), SK Innovation, Sucursal Peruana (Peruvian), Sonatrach Perú Corporation S.A.C. (Peruvian), Tecpetrol Bloque 56 S.A.C. (Peruvian)</t>
  </si>
  <si>
    <t>Pluspetrol Perú Corporation</t>
  </si>
  <si>
    <t>Pluspetrol Perú Corporation and others v. Perupetro S.A. (ICSID Case No. ARB/12/28)</t>
  </si>
  <si>
    <t>Contract case. Discontinued due to mutual agreement of the parties.</t>
  </si>
  <si>
    <t>Pier concession agreement</t>
  </si>
  <si>
    <t xml:space="preserve">APM Terminals Callao S.A. </t>
  </si>
  <si>
    <t>APM Terminals Callao S.A. v. Republic of Peru (ICSID Case No. ARB/16/33)</t>
  </si>
  <si>
    <t>Cuatrecasas</t>
  </si>
  <si>
    <t>Foley Hoag; Ministerio de Economía y Finanzas</t>
  </si>
  <si>
    <t>David J.A. Cairns</t>
  </si>
  <si>
    <t>Metro concession agreement</t>
  </si>
  <si>
    <t>Metro de Lima Línea 2 S.A.</t>
  </si>
  <si>
    <t>Metro de Lima Línea 2 S.A. v. Republic of Peru (ICSID Case No. ARB/17/3)</t>
  </si>
  <si>
    <t>Dechert; Miranda &amp; Amado Abogados</t>
  </si>
  <si>
    <t>Sidley Austin; Estudio Navarro &amp; Pazos Abogados; Ministerio de Economía y Finanzas</t>
  </si>
  <si>
    <t>Antonio Crivellaro</t>
  </si>
  <si>
    <t>Contract for the construction of a highway system</t>
  </si>
  <si>
    <t>Autopista del Norte S.A.C.</t>
  </si>
  <si>
    <t>Autopista del Norte S.A.C. v. Republic of Peru (ICSID Case No. ARB/18/17)</t>
  </si>
  <si>
    <t>Hughes Hubbard &amp; Reed</t>
  </si>
  <si>
    <t>Arnold &amp; Porter; Ministerio de Economía y Finanzas; Ministry of Energy and Mines</t>
  </si>
  <si>
    <t>Antonio Hierro</t>
  </si>
  <si>
    <t>Hydrika 1 S.A.C. (Peruvian), Hydrika 2 S.A.C. (Peruvian), Hydrika 3 S.A.C. (Peruvian), Hydrika 4 S.A.C. (Peruvian), Hydrika 5 S.A.C. (Peruvian), Hydrika 6 S.A.C. (Peruvian)</t>
  </si>
  <si>
    <t>Hydrika 1 S.A.C.</t>
  </si>
  <si>
    <t>Hydrika 1 S.A.C. and others v. Republic of Peru (ICSID Case No. ARB/18/48)</t>
  </si>
  <si>
    <t>Ministerio de Economía y Finanzas; Sidley Austin; Stanimir A. Alexandrov</t>
  </si>
  <si>
    <t xml:space="preserve">Eduardo Siqueiros </t>
  </si>
  <si>
    <t>FTA Peru-Singapore</t>
  </si>
  <si>
    <t>Singapore</t>
  </si>
  <si>
    <t>IC Power Ltd and Kenon Holdings Ltd</t>
  </si>
  <si>
    <t>IC Power Ltd and Kenon Holdings Ltd v. Republic of Peru (ICSID Case No. ARB/19/19)</t>
  </si>
  <si>
    <t xml:space="preserve">Data not available on claims. A contract is also an instrument invoked. </t>
  </si>
  <si>
    <t>Baker &amp; Hostetler</t>
  </si>
  <si>
    <t>Comisión Especial que Representa a la República del Perú en Controversias Internacionales de Inversión; Arnold &amp; Porter</t>
  </si>
  <si>
    <t>United States of America - Peru Trade Promotion Agreement (TPA)</t>
  </si>
  <si>
    <t>Latam Hydro LLC and CH Mamacocha S.R.L.</t>
  </si>
  <si>
    <t>Latam Hydro LLC and CH Mamacocha S.R.L. v. Republic of Peru (ICSID Case No. ARB/19/28)</t>
  </si>
  <si>
    <t>García Calderón-Ghersi-Cateriano</t>
  </si>
  <si>
    <t>Produrador General de la República del Paraguay</t>
  </si>
  <si>
    <t>Eduardo Mayora Alvarado</t>
  </si>
  <si>
    <t>Francisco Rezek</t>
  </si>
  <si>
    <t xml:space="preserve">Paraguay - Peru BIT </t>
  </si>
  <si>
    <t>Eudoro Armando Olguín</t>
  </si>
  <si>
    <t>Olguin v. Paraguay
Eudoro Armando Olguín v. Republic of Paraguay
(ICSID Case No. ARB/98/5)</t>
  </si>
  <si>
    <t>Paraguay</t>
  </si>
  <si>
    <t>Venable LLP</t>
  </si>
  <si>
    <t>Stanimir A. Alexandrov</t>
  </si>
  <si>
    <t>Donald Francis Donovan</t>
  </si>
  <si>
    <t>Pablo García Mexía</t>
  </si>
  <si>
    <t>Professional, scientific and technical activities</t>
  </si>
  <si>
    <t>Paraguay - Switzerland BIT</t>
  </si>
  <si>
    <t>SGS</t>
  </si>
  <si>
    <t>SGS v. Paraguay
SGS Société Générale de Surveillance S.A. v. Republic of Paraguay
(ICSID Case No. ARB/07/29)</t>
  </si>
  <si>
    <t>Settled before decision on liability</t>
  </si>
  <si>
    <t>Freshfields Bruckhaus Deringer; Mersán Abogados</t>
  </si>
  <si>
    <t>Rolf Knieper</t>
  </si>
  <si>
    <t xml:space="preserve">Netherlands - Paraguay BIT </t>
  </si>
  <si>
    <t>Bureau Veritas</t>
  </si>
  <si>
    <t>Bureau Veritas v. Paraguay
Bureau Veritas, Inspection, Valuation, Assesment and Control, BIVAC B.V. v. Republic of Paraguay
(ICSID Case No. ARB/07/9)</t>
  </si>
  <si>
    <t>Claims dismissed on merits</t>
  </si>
  <si>
    <t>Carlton Fields; Katz &amp; López; Law Offices of George Muñoz</t>
  </si>
  <si>
    <t>José María Chillón Medina</t>
  </si>
  <si>
    <t>Panama-US FTA</t>
  </si>
  <si>
    <t>Others</t>
  </si>
  <si>
    <t>Nations Energy</t>
  </si>
  <si>
    <t>Nations Energy v. Panama
Nations Energy, Inc. and others v. Republic of Panama
(ICSID Case No. ARB/06/19)</t>
  </si>
  <si>
    <t>Transglobal Green Energy</t>
  </si>
  <si>
    <t>Christoph Schreuer</t>
  </si>
  <si>
    <t>Transglobal</t>
  </si>
  <si>
    <t>Transglobal v. Panama
Transglobal Green Energy, LLC and Transglobal Green Panama, S.A. v. Republic of Panama
(ICSID Case No. ARB/13/28)</t>
  </si>
  <si>
    <t>Britton &amp; Iglesias; Quinn Emanuel Urquhart &amp; Sullivan</t>
  </si>
  <si>
    <t xml:space="preserve">
Jesús Remón Peñalver</t>
  </si>
  <si>
    <t>IBT</t>
  </si>
  <si>
    <t>IBT Group and others v. Panama
IBT Group LLC., Constructor, Consulting and Engineering (Panamá), S.A., and International Business and Trade, LLC. v. Republic of Panama
(ICSID Case No. ARB/14/33)</t>
  </si>
  <si>
    <t>Henri Alvarez</t>
  </si>
  <si>
    <t>BIT; FTA</t>
  </si>
  <si>
    <t xml:space="preserve">Netherlands - Panama BIT; Central America - Panama FTA </t>
  </si>
  <si>
    <t>Costa Rica; Netherlands</t>
  </si>
  <si>
    <t>Estudios Tributarios AP S.A.; Stichting Administratiekantoor Anbadi; Bartus van Noordenne; Cornelis Willem van Noordenne</t>
  </si>
  <si>
    <t xml:space="preserve">Álvarez y Marín Corporación </t>
  </si>
  <si>
    <t>Álvarez y Marín Corporación and others v. Panama
Álvarez y Marín Corporación S.A., Estudios Tributarios AP S.A., Stichting Administratiekantoor Anbadi, Bartus van Noordenne and Cornelis Willem van Noordenne v. Republic of Panama
(ICSID Case No. ARB/15/14)</t>
  </si>
  <si>
    <t>Jones Day; Shook Hardy &amp; Bacon</t>
  </si>
  <si>
    <t>Laurence Shore</t>
  </si>
  <si>
    <t>Panama - United States of America BIT; Panama-US FTA</t>
  </si>
  <si>
    <t>Oscar Rivera</t>
  </si>
  <si>
    <t>Omega Engineering</t>
  </si>
  <si>
    <t>Omega Engineering and Rivera v. Panama
Omega Engineering LLC and Oscar Rivera v. Republic of Panama
(ICSID Case No. ARB/16/42)</t>
  </si>
  <si>
    <t>Akin Gump Strauss Hauer &amp; Feld</t>
  </si>
  <si>
    <t>Alfredo Bullard</t>
  </si>
  <si>
    <t>Dominion Minerals</t>
  </si>
  <si>
    <t>Dominion Minerals v. Panama
Dominion Minerals Corp. v. Republic of Panama
(ICSID Case No. ARB/16/13)</t>
  </si>
  <si>
    <t>Nicholas Phillips</t>
  </si>
  <si>
    <t>J. Christopher Thomas</t>
  </si>
  <si>
    <t>Manufacture of rubber and plastics products</t>
  </si>
  <si>
    <t>Bridgestone</t>
  </si>
  <si>
    <t>Bridgestone v. Panama
Bridgestone Americas, Inc. and Bridgestone Licensing Services, Inc. v. Republic of Panama
(ICSID Case No. ARB/16/34)</t>
  </si>
  <si>
    <t>Data not available on breaches</t>
  </si>
  <si>
    <t>Lindeborg Counsellors at Law; Ramos Chue &amp; Associates</t>
  </si>
  <si>
    <t xml:space="preserve">Marcos Peña Rodriguez </t>
  </si>
  <si>
    <t>Netherlands - Panama BIT</t>
  </si>
  <si>
    <t>Jochem Bernard Buse</t>
  </si>
  <si>
    <t>Buse v. Panama
Jochem Bernard Buse v. Republic of Panama
(ICSID Case No. ARB/17/12)</t>
  </si>
  <si>
    <t xml:space="preserve"> Settled before decision on liability</t>
  </si>
  <si>
    <t>Wilmer Hale</t>
  </si>
  <si>
    <t>Netherlands - Nicaragua BIT</t>
  </si>
  <si>
    <t>Shell</t>
  </si>
  <si>
    <t>Shell v. Nicaragua
Shell Brands International AG and Shell Nicaragua S.A. v. Republic of Nicaragua
(ICSID Case No. ARB/06/14)</t>
  </si>
  <si>
    <t>Nicaragua</t>
  </si>
  <si>
    <t>Dechamps International Law</t>
  </si>
  <si>
    <t>Luca G. Radicati Di Brozolo</t>
  </si>
  <si>
    <t>José A. Martínez de Hoz</t>
  </si>
  <si>
    <t>CAFTA-DR</t>
  </si>
  <si>
    <t>David A. Barish; Walter John Bilger; others</t>
  </si>
  <si>
    <t>Bailey</t>
  </si>
  <si>
    <t>Bailey and others v. Nicaragua
Bailey, David A. Barish, Walter John Bilger and others v. Republic of Nicaragua
(ICSID Case No. ARB/17/44) [Lopez-Goyne Family Trust and others v. Nicaragua]</t>
  </si>
  <si>
    <t>Covington &amp; Burling; Creel, García-Cuéllar, Aiza y Enríquez, S.C.</t>
  </si>
  <si>
    <t>Secretaría de Economía</t>
  </si>
  <si>
    <t xml:space="preserve">Albert Jan van den Berg  </t>
  </si>
  <si>
    <t>Sergio Puig</t>
  </si>
  <si>
    <t>NAFTA</t>
  </si>
  <si>
    <t>Legacy Vulcan, LLC</t>
  </si>
  <si>
    <t>Legacy Vulcan, LLC v. United Mexican States (ICSID Case No. ARB/19/1)</t>
  </si>
  <si>
    <t>Mexico</t>
  </si>
  <si>
    <t>Clyde C. Pearce</t>
  </si>
  <si>
    <t>Elihu Lauterpacht</t>
  </si>
  <si>
    <t>Benjamin Civiletti</t>
  </si>
  <si>
    <t>Waste collection, treatment and disposal activities; materials recovery</t>
  </si>
  <si>
    <t>Water supply; sewerage, waste management and remediation activities</t>
  </si>
  <si>
    <t>Metalclad</t>
  </si>
  <si>
    <t>Metalclad v. Mexico
Metalclad Corporation v. The United Mexican States
(ICSID Case No. ARB(AF)/97/1)</t>
  </si>
  <si>
    <t>David J. St. Louis</t>
  </si>
  <si>
    <t>Kenneth Davitian; Ellen Baca</t>
  </si>
  <si>
    <t>Robert Azinian</t>
  </si>
  <si>
    <t>Azinian v. Mexico
Robert Azinian, Kenneth Davitian, &amp; Ellen Baca v. The United Mexican States
(ICSID Case No. ARB (AF)/97/2)</t>
  </si>
  <si>
    <t>Baker &amp; Botts</t>
  </si>
  <si>
    <t xml:space="preserve">Waste Management </t>
  </si>
  <si>
    <t>Waste Management v. Mexico (I)
Waste Management, Inc. v. United Mexican States (I)
(ICSID Case No. ARB(AF)/98/2)</t>
  </si>
  <si>
    <t>Feldman Law Offices; Miller, Cassidy, Larroca &amp; Lewin</t>
  </si>
  <si>
    <t>Konstantinos Kerameus</t>
  </si>
  <si>
    <t>David Gantz</t>
  </si>
  <si>
    <t>Jorge Covarrubias Bravo</t>
  </si>
  <si>
    <t>Wholesale trade, except of motor vehicles and motorcycles</t>
  </si>
  <si>
    <t>Marvin Feldman Karpa</t>
  </si>
  <si>
    <t>Feldman v. Mexico
Marvin Roy Feldman Karpa v. United Mexican States
(ICSID Case No. ARB(AF)/99/1)</t>
  </si>
  <si>
    <t>Thomas &amp; Partners; Shaw Pittman</t>
  </si>
  <si>
    <t>Eduardo Magallón Gómez</t>
  </si>
  <si>
    <t>Waste Management II</t>
  </si>
  <si>
    <t>Waste Management v. Mexico (II)
Waste Management v. United Mexican States (II)
(ICSID Case No. ARB(AF)/00/3)</t>
  </si>
  <si>
    <t>Jones Day</t>
  </si>
  <si>
    <t>José Carlos Fernández Rosas</t>
  </si>
  <si>
    <t>Carlos Bernal Verea</t>
  </si>
  <si>
    <t>Mexico - Spain BIT</t>
  </si>
  <si>
    <t>Tecmed</t>
  </si>
  <si>
    <t>Tecmed v. Mexico
Técnicas Medioambientales Tecmed v. United Mexican States
(ICSID Case No. ARB(AF)/00/2)</t>
  </si>
  <si>
    <t>Discontinued before decision on liability</t>
  </si>
  <si>
    <t>None (no administering institution)</t>
  </si>
  <si>
    <t>Peyton, Connell y Asociados</t>
  </si>
  <si>
    <t>Juan Alarcon; Roberto Alonzo et al.</t>
  </si>
  <si>
    <t>Billy Joe Adams</t>
  </si>
  <si>
    <t>Adams v. Mexico
Billy Joe Adams, Juan Alarcon, Roberto Alonzo et al. v. United Mexican States</t>
  </si>
  <si>
    <t>Award upheld. Claims dismissed at merits stage</t>
  </si>
  <si>
    <t>James D. Crosby; Todd Weiler</t>
  </si>
  <si>
    <t>Thomas Wälde</t>
  </si>
  <si>
    <t>Agustín Portal Ariosa</t>
  </si>
  <si>
    <t>Gambling and betting activities</t>
  </si>
  <si>
    <t>Arts, entertainment and recreation</t>
  </si>
  <si>
    <t>International Thunderbird Gaming Corporation</t>
  </si>
  <si>
    <t>Thunderbird v. Mexico
International Thunderbird Gaming Corporation v. The United Mexican States</t>
  </si>
  <si>
    <t>Weil Gotshal &amp; Manges; SAl Abogados</t>
  </si>
  <si>
    <t>Thomas &amp; Partners; Shaw Pittmann</t>
  </si>
  <si>
    <t>Michael Reisman</t>
  </si>
  <si>
    <t>Julio Lacarte Múro</t>
  </si>
  <si>
    <t>GAMI Investments</t>
  </si>
  <si>
    <t>GAMI v. Mexico
GAMI Investments, Inc. v. United Mexican States</t>
  </si>
  <si>
    <t>No data on what year case was discontinued. Discontinued before decision on liability</t>
  </si>
  <si>
    <t>No data on when case concluded</t>
  </si>
  <si>
    <t>Robert Frank</t>
  </si>
  <si>
    <t>Frank v. Mexico
Robert J. Frank v. United Mexican States</t>
  </si>
  <si>
    <t>Baker &amp; McKenzie; Sidley Austin</t>
  </si>
  <si>
    <t>Andreas Lowenfeld</t>
  </si>
  <si>
    <t>Alberto Guillermo Saavedra Olavarrieta</t>
  </si>
  <si>
    <t>Fireman's Fund Insurance Co.</t>
  </si>
  <si>
    <t>Fireman's Fund v. Mexico
Fireman's Fund Insurance Company v. The United Mexican States
(ICSID Case No. ARB(AF)/02/1)</t>
  </si>
  <si>
    <t>Thomas &amp; Partners; Pillsbury Winthrop Shaw Pittman</t>
  </si>
  <si>
    <t>Argentina - Mexico BIT</t>
  </si>
  <si>
    <t>Talsud</t>
  </si>
  <si>
    <t>Talsud v. Mexico
Talsud, S.A. v. United Mexican States
(ICSID Case No. ARB(AF)/04/4)</t>
  </si>
  <si>
    <t>David Fraser and Edward Poulton Esqs; Baker &amp; McKenzie; Phillipe Sands</t>
  </si>
  <si>
    <t xml:space="preserve">France - Mexico BIT </t>
  </si>
  <si>
    <t>SLP S.A.; Gemplus Industrial</t>
  </si>
  <si>
    <t>Gemplus</t>
  </si>
  <si>
    <t>Gemplus v. Mexico
Gemplus, S.A., SLP, S.A., and Gemplus Industrial S.A. de C.V. v. United Mexican States
(ICSID Case No. ARB(AF)/04/3)</t>
  </si>
  <si>
    <t>Award not public</t>
  </si>
  <si>
    <t>Akin Gump Strauss Hauer &amp; Feld; Sidley Austin; Miller &amp; Chevalier</t>
  </si>
  <si>
    <t>Arthur Rovine</t>
  </si>
  <si>
    <t>Corn Products International</t>
  </si>
  <si>
    <t>Corn Products v. Mexico
Corn Products International, Inc. v. United Mexican States
(ICSID Case No. ARB(AF)/04/1)</t>
  </si>
  <si>
    <t>Akin Gump Strauss Hauer &amp; Feld; Sidley Austin</t>
  </si>
  <si>
    <t>Thomas &amp; Partners</t>
  </si>
  <si>
    <t>Tate &amp; Lyle Ingredients Americas</t>
  </si>
  <si>
    <t>ADM</t>
  </si>
  <si>
    <t>ADM v. Mexico
Archer Daniels Midland and Tate &amp; Lyle Ingredients Americas, Inc. v. United Mexican States
(ICSID Case No. ARB(AF)/04/5)</t>
  </si>
  <si>
    <t>Mayer Brown</t>
  </si>
  <si>
    <t>James Crawford; Pillsbury Winthrop Shaw Pittman; Thomas &amp; Partners</t>
  </si>
  <si>
    <t>Donald McRae</t>
  </si>
  <si>
    <t>Cargill</t>
  </si>
  <si>
    <t>Cargill v. Mexico
Cargill, Incorporated v. United Mexican States
(ICSID Case No. ARB(AF)/05/2)</t>
  </si>
  <si>
    <t xml:space="preserve"> Jurisdiction declined. Award upheld</t>
  </si>
  <si>
    <t>Marzulla &amp; Marzulla</t>
  </si>
  <si>
    <t>Edwin Meese</t>
  </si>
  <si>
    <t>Ignacio Gómez-Palacio</t>
  </si>
  <si>
    <t xml:space="preserve">Bayview Irrigation District </t>
  </si>
  <si>
    <t>Bayview v. Mexico
Bayview Irrigation District and others v. United Mexican States
(ICSID Case No. ARB(AF)/05/1)</t>
  </si>
  <si>
    <t>Solorzano Carvajal Gonzalez y Perez-Correa</t>
  </si>
  <si>
    <t>Borden Ladner Gervais; Pillsbury Winthrop Shaw Pittman</t>
  </si>
  <si>
    <t xml:space="preserve">Mexico - Spain BIT </t>
  </si>
  <si>
    <t>Abengoa</t>
  </si>
  <si>
    <t>Abengoa v. Mexico
Abengoa, S.A. y COFIDES, S.A. v. United Mexican States
(ICSID Case No. ARB(AF)/09/2)</t>
  </si>
  <si>
    <t>Jones Day; Holland &amp; Knight</t>
  </si>
  <si>
    <t>Ricardo Ramírez</t>
  </si>
  <si>
    <t>Telefonica</t>
  </si>
  <si>
    <t>Telefónica v. Mexico
Telefónica S.A. v. United Mexican States
(ICSID Case No. ARB(AF)/12/4)</t>
  </si>
  <si>
    <t>Award rendered 2015 (unable to find)</t>
  </si>
  <si>
    <t>Pillsbury Winthrop Shaw Pittman</t>
  </si>
  <si>
    <t>Gerardo Lozano Alarcón</t>
  </si>
  <si>
    <t>KBR</t>
  </si>
  <si>
    <t>KBR v. Mexico
KBR, Inc. v. United Mexican States
(ICSID Case No. UNCT/14/1)</t>
  </si>
  <si>
    <t>Von Wobeser y Sierra</t>
  </si>
  <si>
    <t xml:space="preserve">
Horacio A. Grigera Naón</t>
  </si>
  <si>
    <t>Corporación Americana de Equipamientos Urbanos</t>
  </si>
  <si>
    <t>Corporación Europea de Mobiliario Urbano</t>
  </si>
  <si>
    <t>Cemusa v. Mexico
Cemusa - Corporación Europea de Mobiliario Urbano, S.A. and Corporación Americana de Equipamientos Urbanos, S.L. v. United Mexican States
(ICSID Case No. ARB(AF)/13/2)</t>
  </si>
  <si>
    <t>Franciso de Jesús Riveros García</t>
  </si>
  <si>
    <t>Rental and leasing activities</t>
  </si>
  <si>
    <t xml:space="preserve">Mexico - Panama BIT </t>
  </si>
  <si>
    <t>Marfield</t>
  </si>
  <si>
    <t>Shanara Maritime International</t>
  </si>
  <si>
    <t>Shanara and Marfield v. Mexico
Shanara Maritime International, S.A. and Marfield Ltd. Inc. v. United Mexican States</t>
  </si>
  <si>
    <t xml:space="preserve">Tereposky &amp; DeRose; Pillsbury Winthrop Shaw Pittman </t>
  </si>
  <si>
    <t>David J. A. Cairns</t>
  </si>
  <si>
    <t>Lion Mexico Consolidated</t>
  </si>
  <si>
    <t>Lion v. Mexico
Lion Mexico Consolidated L.P. v. United Mexican States
(ICSID Case No. ARB(AF)/15/2)</t>
  </si>
  <si>
    <t>Arent Fox; Innovista Law</t>
  </si>
  <si>
    <t>Tereposky &amp; DeRose</t>
  </si>
  <si>
    <t>Mariano Gomezperalta</t>
  </si>
  <si>
    <t>Joshua Dean Nelson; Tele Fácil México</t>
  </si>
  <si>
    <t>Jorge Luis Blanco</t>
  </si>
  <si>
    <t>Blanco and others v. Mexico
Jorge Luis Blanco, Joshua Dean Nelson and Tele Fácil México, S.A. de C.V. v. United Mexican States
(ICSID Case No. UNCT/17/1)</t>
  </si>
  <si>
    <t>Quinn Emanuel Urquhart &amp; Sullivan</t>
  </si>
  <si>
    <t>Gaetan Verhoosel</t>
  </si>
  <si>
    <t>Neil Ayervais; Douglas Black; others</t>
  </si>
  <si>
    <t>Deana Anthone</t>
  </si>
  <si>
    <t>Anthone and others v. Mexico
Deana Anthone, Neil Ayervais, Douglas Black and others v. United Mexican States
(ICSID Case No. ARB(AF)/16/3)</t>
  </si>
  <si>
    <t>Todd Weiler</t>
  </si>
  <si>
    <t>Manufacture of motor vehicles, trailers and semi-trailers</t>
  </si>
  <si>
    <t>Vento Motorcycles</t>
  </si>
  <si>
    <t>Vento v. Mexico
Vento Motorcycles, Inc. v. United Mexican States
(ICSID Case No. ARB(AF)/17/3)</t>
  </si>
  <si>
    <t>Shook, Hardy &amp; Bacon</t>
  </si>
  <si>
    <t xml:space="preserve">Argentina - Mexico BIT; Mexico - Spain BIT; Mexico - Switzerland BIT </t>
  </si>
  <si>
    <t>Argentina; Spain; Switzerland</t>
  </si>
  <si>
    <t>Carlos Esteban Sastre</t>
  </si>
  <si>
    <t>Sastre v. Mexico
Carlos Esteban Sastre v. United Mexican States</t>
  </si>
  <si>
    <t>Pending. Data on breaches not available</t>
  </si>
  <si>
    <t>Holland &amp; Knight</t>
  </si>
  <si>
    <t xml:space="preserve">
Alfredo Bullard</t>
  </si>
  <si>
    <t>France - Mexico BIT</t>
  </si>
  <si>
    <t>Eutelsat</t>
  </si>
  <si>
    <t>Eutelsat v. Mexico
Eutelsat S.A. v. United Mexican States
(ICSID Case No. ARB(AF)/17/2)</t>
  </si>
  <si>
    <t>Quinn Emanuel Urquhart &amp; Sullivan LLP</t>
  </si>
  <si>
    <t xml:space="preserve">Mexico - Singapore BIT </t>
  </si>
  <si>
    <t>PACC</t>
  </si>
  <si>
    <t>PACC v. Mexico
PACC Offshore Services Holdings Ltd. v. United Mexican States
(ICSID Case No. UNCT/18/5)</t>
  </si>
  <si>
    <t>Pillsbury Winthrop Shaw Pittman LLP</t>
  </si>
  <si>
    <t>Andrés Jana Linetzky</t>
  </si>
  <si>
    <t xml:space="preserve">Apple Oaks Partners, LLC, Brentwood Associates Private Equity Profit Sharing Plan and others </t>
  </si>
  <si>
    <t>Ampex Retirement Master Trust</t>
  </si>
  <si>
    <t>Alicia Grace and others v. Mexico
Ampex Retirement Master Trust, Apple Oaks Partners, LLC, Brentwood Associates Private Equity Profit Sharing Plan and others v. United Mexican States
(ICSID Case No. UNCT/18/4)</t>
  </si>
  <si>
    <t>Cooley LLP</t>
  </si>
  <si>
    <t>Odyssey Marine Exploration, Inc. and Exploraciones Oceánicas S. de R.L. de C.V.</t>
  </si>
  <si>
    <t>Odyssey v. Mexico
Odyssey Marine Exploration, Inc. and Exploraciones Oceánicas S. de R.L. de C.V. v. United Mexican States</t>
  </si>
  <si>
    <t>Data not available on claims. Pending</t>
  </si>
  <si>
    <t>Clyde &amp; Co.; Garza Tello &amp; Asociados SC (Clyde &amp; Co LLP Mexico City)</t>
  </si>
  <si>
    <t>BIT United Kingdom of Great Britain and Northern Ireland - Mexico 2006</t>
  </si>
  <si>
    <t>Terence Highlands</t>
  </si>
  <si>
    <t>Terence Highlands v. United Mexican States (ICSID Case No. ARB/19/26)</t>
  </si>
  <si>
    <t>Appleton &amp; Associates; Reed Smith</t>
  </si>
  <si>
    <t>Dorsey &amp; Whitney</t>
  </si>
  <si>
    <t>Alejandro Escobar</t>
  </si>
  <si>
    <t>Eduardo Silva Romero</t>
  </si>
  <si>
    <t>Honduras - United States of America BIT</t>
  </si>
  <si>
    <t xml:space="preserve">Gabourel Family Trust </t>
  </si>
  <si>
    <t>Gabourel Family Trust v. Honduras
Trustees of the Gabourel Family Trust v. Honduras</t>
  </si>
  <si>
    <t>Honduras</t>
  </si>
  <si>
    <t>B. Cremades &amp; Asociados</t>
  </si>
  <si>
    <t>Tribunal not fully constituted</t>
  </si>
  <si>
    <t>Lucinda Low</t>
  </si>
  <si>
    <t xml:space="preserve">Central America - Panama FTA </t>
  </si>
  <si>
    <t>Inversiones Continental</t>
  </si>
  <si>
    <t>Inversiones Continental v. Honduras
Inversiones Continental (Panamá), S.A. v. Republic of Honduras
(ICSID Case No. ARB/18/40)</t>
  </si>
  <si>
    <t>Contract case. Enrique Gómez-Pinzón sole arbitrator.</t>
  </si>
  <si>
    <t>B. Cremades y Asociados</t>
  </si>
  <si>
    <t>Dorsey &amp; Whitney; Procurador General de la República</t>
  </si>
  <si>
    <t xml:space="preserve">Contratos para la rehabilitación de la Carretera
Tegucigalpa-Danlí </t>
  </si>
  <si>
    <t>Elsamex, S.A.</t>
  </si>
  <si>
    <t>Elsamex, S.A. v. Republic of Honduras (ICSID Case No. ARB/09/4)</t>
  </si>
  <si>
    <t>Contract case. Award not public. Arbitrators chosed by the parties by mutual agreement.</t>
  </si>
  <si>
    <t>Andrea Gentili; Andrea Gentili, Antonio Oselini; Mario Ivan Casco</t>
  </si>
  <si>
    <t>Procurador General de la República</t>
  </si>
  <si>
    <t>Roberto Andino</t>
  </si>
  <si>
    <t>Carlos Roberto Castillo</t>
  </si>
  <si>
    <t>German Flores</t>
  </si>
  <si>
    <t>Italy; Panama</t>
  </si>
  <si>
    <t>Columbus Latinoamericana de Construcciones S.A.</t>
  </si>
  <si>
    <t>Astaldi S.p.A.</t>
  </si>
  <si>
    <t>Astaldi S.p.A. &amp; Columbus Latinoamericana de Construcciones S.A. v. Republic of Honduras (ICSID Case No. ARB/99/8)</t>
  </si>
  <si>
    <t>Contract case. Eduardo Sancho sole arbitrator.</t>
  </si>
  <si>
    <t>José Francisco Cordona Argüelles; Luca Puletti; Mauro Palumbo; Mario Pieragostini</t>
  </si>
  <si>
    <t>Dorsey &amp; Whitney, Irvine; Procurador Judicial del Estado de Honduras; Procurador General de la República</t>
  </si>
  <si>
    <t>Eduardo Sancho González</t>
  </si>
  <si>
    <t>Contrato de
Mejoramiento de la Carretera CA-5-Norte, Tramo Taulabe-La Barca</t>
  </si>
  <si>
    <t>Italy</t>
  </si>
  <si>
    <t>Astaldi S.p.A. v. Republic of Honduras (ICSID Case No. ARB/07/32)</t>
  </si>
  <si>
    <t>Brigitte Stern sole arbitrator. Data not available on claims.</t>
  </si>
  <si>
    <t>Linklaters</t>
  </si>
  <si>
    <t>Fenton Ramsahoye</t>
  </si>
  <si>
    <t>Guyana - United Kingdom BIT</t>
  </si>
  <si>
    <t>Booker</t>
  </si>
  <si>
    <t>Booker v. Guyana
Booker plc v. Co-operative Republic of Guyana
(ICSID Case No. ARB/01/9)</t>
  </si>
  <si>
    <t>Guyana</t>
  </si>
  <si>
    <t>Rectification Decision (2013) increased the amount of the award</t>
  </si>
  <si>
    <t>Díaz-Durán &amp; Asociados Central Law; Greenberg Traurig</t>
  </si>
  <si>
    <t>Stuart Eizenstat</t>
  </si>
  <si>
    <t>RDV</t>
  </si>
  <si>
    <t>RDV v. Guatemala
Railroad Development Corporation (RDC) v. Republic of Guatemala
(ICSID Case No. ARB/07/23)</t>
  </si>
  <si>
    <t>Guatemala</t>
  </si>
  <si>
    <t>All claims dismissed at the merits stage. Subsequent annulment proceedings</t>
  </si>
  <si>
    <t>Príncipe de Vergara</t>
  </si>
  <si>
    <t>Arenales &amp; Skinner Klée; Freshfields Bruckhaus Deringer</t>
  </si>
  <si>
    <t xml:space="preserve">Guatemala - Spain BIT </t>
  </si>
  <si>
    <t>Iberdrola Energía</t>
  </si>
  <si>
    <t>Iberdrola Energía v. Guatemala (I)
Iberdrola Energía, S.A. v. Republic of Guatemala (I)
(ICSID Case No. ARB/09/5)</t>
  </si>
  <si>
    <t>Resubmission proceedings began in 2017. Award decided in favor of investor (2013). Award partially annulled (2016)</t>
  </si>
  <si>
    <t>William W. Park</t>
  </si>
  <si>
    <t>243,600,00</t>
  </si>
  <si>
    <t>TECO</t>
  </si>
  <si>
    <t>TECO v. Guatemala
TECO Guatemala Holdings, LLC v. Republic of Guatemala
(ICSID Case No. ARB/10/23)</t>
  </si>
  <si>
    <t>Data not available on claims. Co-arbitrators: unknown whether state or claimant chose</t>
  </si>
  <si>
    <t>Uría Menéndez Abogados</t>
  </si>
  <si>
    <t>Iberdrola Energía v. Guatemala (II)
Iberdrola Energía, S.A. v. The Republic of Guatemala (II) (PCA Case No. 2017-41)</t>
  </si>
  <si>
    <t>Source is database from TNI. There is not a case file.</t>
  </si>
  <si>
    <t>electricity, gas, steam and air conditioning supply</t>
  </si>
  <si>
    <t>Guatemala-Israel BIT</t>
  </si>
  <si>
    <t>Israel</t>
  </si>
  <si>
    <t>IC Power Asia Development Ltd.</t>
  </si>
  <si>
    <t>IC Power Asia Development Ltd. Vs Guatemala</t>
  </si>
  <si>
    <t>Jean Engelmayer Kalicki</t>
  </si>
  <si>
    <t>John M. Townsend</t>
  </si>
  <si>
    <t>Kappes, Cassidy &amp; Associates</t>
  </si>
  <si>
    <t>Daniel Kappes</t>
  </si>
  <si>
    <t>Kappes v. Guatemala
Daniel W. Kappes and Kappes, Cassidy &amp; Associates v. Republic of Guatemala
(ICSID Case No. ARB/18/43)</t>
  </si>
  <si>
    <t>Law Office of Daniel L. Abrams, PLLC</t>
  </si>
  <si>
    <t>Freshfields Bruckaus Deringer</t>
  </si>
  <si>
    <t>j. William Rowley</t>
  </si>
  <si>
    <t>Edward Nottingham</t>
  </si>
  <si>
    <t>Pierre Tercier</t>
  </si>
  <si>
    <t>BIT United States of America - Grenada 1986</t>
  </si>
  <si>
    <t>Miriam Z. Grynberg (U.S.), Rachel S. Grynberg (U.S.), Stephen M. Grynberg (U.S.)</t>
  </si>
  <si>
    <t>RSM Production Corporation</t>
  </si>
  <si>
    <t>RSM v. Grenada
RSM Production Corporation and others v. Grenada
(ICSID Case No. ARB/10/6)</t>
  </si>
  <si>
    <t>Grenada</t>
  </si>
  <si>
    <t>RMS asssesed its damages over 500 million. However, did not claim compensation, it requested Grenada to be ordered to grant the exploration license.</t>
  </si>
  <si>
    <t>Dewey &amp; LeBoeuf; Grand Auzas &amp; Associés</t>
  </si>
  <si>
    <t>Bernard Audit</t>
  </si>
  <si>
    <t>David Berry</t>
  </si>
  <si>
    <t>O&amp;G Exploration License</t>
  </si>
  <si>
    <t>RSM Production Corporation v. Grenada (ICSID Case No. ARB/05/14)</t>
  </si>
  <si>
    <t>Settlement agreement recorded in the award. Award not public.</t>
  </si>
  <si>
    <t>Coudert Brothers; Mr. Robert Blanchard, Jr.</t>
  </si>
  <si>
    <t>Charles Russell Solicitors</t>
  </si>
  <si>
    <t>John Murray</t>
  </si>
  <si>
    <t>Pierre Lalive</t>
  </si>
  <si>
    <t>Nicholas Liverpool</t>
  </si>
  <si>
    <t>WRB Enterprises and Grenada Private Power Limited</t>
  </si>
  <si>
    <t>WRB Enterprises and Grenada Private Power Limited v. Grenada (ICSID Case No. ARB/97/5)</t>
  </si>
  <si>
    <t>Ian Binnie</t>
  </si>
  <si>
    <t>Richard Boulton</t>
  </si>
  <si>
    <t>Olufunke Adekoya</t>
  </si>
  <si>
    <t>Repurchase agreement</t>
  </si>
  <si>
    <t>Grenada Private Power Limited and WRB Enterprises, Inc.</t>
  </si>
  <si>
    <t>Grenada Private Power Limited and WRB Enterprises, Inc. v. Grenada (ICSID Case No. ARB/17/13)</t>
  </si>
  <si>
    <t>Estudio de abogados Ventura Garcés &amp; López-Ibor</t>
  </si>
  <si>
    <t>Burton Landy</t>
  </si>
  <si>
    <t xml:space="preserve">El Salvador - Spain BIT </t>
  </si>
  <si>
    <t>Inceysa Vallisoletana</t>
  </si>
  <si>
    <t>Inceysa v. El Salvador
Inceysa Vallisoletana S.L. v. Republic of El Salvador
(ICSID Case No. ARB/03/26)</t>
  </si>
  <si>
    <t>El Salvador</t>
  </si>
  <si>
    <t>Crowell &amp; Moring</t>
  </si>
  <si>
    <t>Pac Rim Cayman</t>
  </si>
  <si>
    <t>Pac Rim v. El Salvador
Pac Rim Cayman LLC v. Republic of El Salvador
(ICSID Case No. ARB/09/12)</t>
  </si>
  <si>
    <t>Freshfields Bruckhaus Deringer; Machulak, Robertson &amp; Sodos</t>
  </si>
  <si>
    <t>San Sebastian Gold Mines</t>
  </si>
  <si>
    <t>Commerce Group</t>
  </si>
  <si>
    <t>Commerce Group v. El Salvador
Commerce Group Corp. and San Sebastian Gold Mines, Inc. v. Republic of El Salvador
(ICSID Case No. ARB/09/17)</t>
  </si>
  <si>
    <t xml:space="preserve">Case settled after the tribunal started hearing submissions about provisional measures. No amount claimed because the claimant never filed their first submission and it is not in the request for arbitration. </t>
  </si>
  <si>
    <t>Arias &amp; Muñoz; Clifford Chance</t>
  </si>
  <si>
    <t>Oscar Garibaldi</t>
  </si>
  <si>
    <t>Geothermal energy</t>
  </si>
  <si>
    <t>Investment Law</t>
  </si>
  <si>
    <t>Ley de Inversiones Extranjeras de El Salvador de 1999</t>
  </si>
  <si>
    <t>Enel Green Power S.p.A.</t>
  </si>
  <si>
    <t>Enel Green Power S.p.A. v. Republic of El Salvador (ICSID Case No. ARB/13/18)</t>
  </si>
  <si>
    <t>Data not available on claims. Contract case. Not counted in TNI and UNCITRAL databases. Source: ICSID</t>
  </si>
  <si>
    <t>Foley Hoag; Procurador General del Estado; Winston &amp; Strawn</t>
  </si>
  <si>
    <t>Ecuador - Spain BIT</t>
  </si>
  <si>
    <t>UK; Panama</t>
  </si>
  <si>
    <t>CRS Resources (Ecuador) LDC (British), Murphy Ecuador Oil Company, Ltd. (British), Overseas Petroleum and Investment Corporation (Panamanian)</t>
  </si>
  <si>
    <t xml:space="preserve">Repsol YPF Ecuador, S.A. </t>
  </si>
  <si>
    <t>Repsol YPF Ecuador, S.A. and others v. Republic of Ecuador and Empresa Estatal Petróleos del Ecuador (PetroEcuador) (ICSID Case No. ARB/08/10)</t>
  </si>
  <si>
    <t>Ecuador</t>
  </si>
  <si>
    <t xml:space="preserve">Award upheld </t>
  </si>
  <si>
    <t>LCIA</t>
  </si>
  <si>
    <t>Weil Gotshal &amp; Manges</t>
  </si>
  <si>
    <t>Patrick Barrera Sweeney</t>
  </si>
  <si>
    <t>Ecuador - United States of America BIT</t>
  </si>
  <si>
    <t>Occidental Exploration</t>
  </si>
  <si>
    <t>Occidental v. Ecuador (I)
Occidental Exploration and Production Company v. Republic of Ecuador (I)
(LCIA Case No. UN3467)</t>
  </si>
  <si>
    <t>*Arbitrators appointed by both parties, not one each by State and Claimant</t>
  </si>
  <si>
    <t>Settlement agreed by the parties and settlement recorded at their request in the form of an award (pursuant to ICSID Arbitration Rule 43(2))</t>
  </si>
  <si>
    <t>Agent, IBM World Trade Corporation</t>
  </si>
  <si>
    <t>Procurador General del Estado</t>
  </si>
  <si>
    <t>Rodrigo Jijon Letort</t>
  </si>
  <si>
    <t>Alejandro Ponce Martinez</t>
  </si>
  <si>
    <t>Leon Roid&amp; Aguilera*</t>
  </si>
  <si>
    <t>Information service activities</t>
  </si>
  <si>
    <t xml:space="preserve">Ecuador - United States of America BIT </t>
  </si>
  <si>
    <t>IBM</t>
  </si>
  <si>
    <t>IBM v. Ecuador
IBM World Trade Corp. v. Republic of Ecuador
(ICSID Case No. ARB/02/10)</t>
  </si>
  <si>
    <t>Award upheld. All claims dismissed at the merits stage</t>
  </si>
  <si>
    <t>Appleton &amp; Associates; Astigarraga Davis Mullins &amp; Grossman</t>
  </si>
  <si>
    <t>Cabezas &amp; Wray Abogados; Foley Hoag</t>
  </si>
  <si>
    <t>Benjamin Greenberg</t>
  </si>
  <si>
    <t>Jaime Irarrázabal</t>
  </si>
  <si>
    <t>New Turbine</t>
  </si>
  <si>
    <t>MCI</t>
  </si>
  <si>
    <t>MCI v. Ecuador
M.C.I. Power Group, L.C. and New Turbine, Inc. v. Republic of Ecuador
(ICSID Case No. ARB/03/6)</t>
  </si>
  <si>
    <t>All claims dismissed at the merits stage</t>
  </si>
  <si>
    <t xml:space="preserve">Canada - Ecuador BIT </t>
  </si>
  <si>
    <t>Encana</t>
  </si>
  <si>
    <t>Encana v. Ecuador
EnCana Corporation v. Republic of Ecuador
(LCIA Case No. UN3481)</t>
  </si>
  <si>
    <t>Coronel y Pérez Abogados; Crowell &amp; Moring; Fullbright &amp; Jaworski</t>
  </si>
  <si>
    <t>Cabezas y Wray Abogados; Latham &amp; Watkins</t>
  </si>
  <si>
    <t>Electroquil</t>
  </si>
  <si>
    <t>Duke Energy</t>
  </si>
  <si>
    <t>Duke Energy v. Ecuador
Duke Energy Electroquil Partners and Electroquil S.A. v. Republic of Ecuador
(ICSID Case No. ARB/04/19)</t>
  </si>
  <si>
    <t>Settled or discontinued before decision on liability</t>
  </si>
  <si>
    <t>King &amp; Spalding; Pérez, Bustamante &amp; Ponce</t>
  </si>
  <si>
    <t>Squire, Sanders &amp; Dempsey; Fabara &amp; Compañía</t>
  </si>
  <si>
    <t>Machala Power</t>
  </si>
  <si>
    <t>Noble Energy</t>
  </si>
  <si>
    <t>Noble Energy v. Ecuador
Noble Energy Inc. and Machala Power Cía. Ltd. v. Republic of Ecuador and Consejo Nacional de Electricidad
(ICSID Case No. ARB/05/12)</t>
  </si>
  <si>
    <t>Henry Sain Dahl; Provost Umphrey</t>
  </si>
  <si>
    <t>Latham &amp; Watkins; Cabezas y Wray Abogados</t>
  </si>
  <si>
    <t>Bernardo Sepúlveda-Amor</t>
  </si>
  <si>
    <t>John Rooney</t>
  </si>
  <si>
    <t>EMELEC</t>
  </si>
  <si>
    <t>EMELEC v. Ecuador
Empresa Electrica del Ecuador, Inc. (EMELEC) v. Republic of Ecuador
(ICSID Case No. ARB/05/9)</t>
  </si>
  <si>
    <t>Data not available on claims. Settled</t>
  </si>
  <si>
    <t>Fulbright &amp; Jaworski; Gómez-Acebo &amp; Pombo Abogados; Pérez, Bustamante &amp; Ponce</t>
  </si>
  <si>
    <t>Eurocontrol</t>
  </si>
  <si>
    <t>Técnicas Reunidas</t>
  </si>
  <si>
    <t>Técnicas Reunidas v. Ecuador
Técnicas Reunidas, S.A. and Eurocontrol, S.A. v. Republic of Ecuador
(ICSID Case No. ARB/06/17)</t>
  </si>
  <si>
    <t>Award/decision partially annulled</t>
  </si>
  <si>
    <t>Debevoise &amp; Plimpton; Covington &amp; Burling</t>
  </si>
  <si>
    <t>Squire, Sanders &amp; Dechert LLP</t>
  </si>
  <si>
    <t>Occidental Petroleum</t>
  </si>
  <si>
    <t>Occidental v. Ecuador (II)
Occidental Petroleum Corporation and Occidental Exploration and Production Company v. Republic of Ecuador (II)
(ICSID Case No. ARB/06/11)</t>
  </si>
  <si>
    <t>King &amp; Spalding; Quevedo &amp; Ponce</t>
  </si>
  <si>
    <t>Foley Hoag and Winston &amp; Strawn</t>
  </si>
  <si>
    <t>Texaco</t>
  </si>
  <si>
    <t>Chevron</t>
  </si>
  <si>
    <t>Chevron and TexPet v. Ecuador (I)
Chevron Corporation and Texaco Petroleum Company v. The Republic of Ecuador (I)
(PCA Case No. 2007-02/AA277)</t>
  </si>
  <si>
    <t>Neil Kaplan</t>
  </si>
  <si>
    <t xml:space="preserve">Ecuador - France BIT </t>
  </si>
  <si>
    <t>Bahamas</t>
  </si>
  <si>
    <t>Perenco</t>
  </si>
  <si>
    <t>Perenco v. Ecuador
Perenco Ecuador Limited v. Republic of Ecuador (Petroecuador)
(ICSID Case No. ARB/08/6)</t>
  </si>
  <si>
    <t>Murphy</t>
  </si>
  <si>
    <t>Murphy v. Ecuador (I)
Murphy Exploration and Production Company International v. Republic of Ecuador (I)
(ICSID Case No. ARB/08/4)</t>
  </si>
  <si>
    <t>Burlington Resources</t>
  </si>
  <si>
    <t>Burlington v. Ecuador
Burlington Resources, Inc. v. Republic of Ecuador
(ICSID Case No. ARB/08/5)</t>
  </si>
  <si>
    <t xml:space="preserve">Baker Botts </t>
  </si>
  <si>
    <t>Ulysseas</t>
  </si>
  <si>
    <t>Ulysseas v. Ecuador
Ulysseas, Inc. v. The Republic of Ecuador (PCA No. 2009-19)
(PCA Case No. 2009-19)</t>
  </si>
  <si>
    <t xml:space="preserve">Bolivia, Plurinational State of - Ecuador BIT </t>
  </si>
  <si>
    <t>Bolivia</t>
  </si>
  <si>
    <t>Clay Pacific</t>
  </si>
  <si>
    <t>Globalnet</t>
  </si>
  <si>
    <t>Globalnet v. Ecuador
Globalnet - Únete Telecomunicaciones S.A. and Clay Pacific S.R.L. v. The Republic of Ecuador</t>
  </si>
  <si>
    <t>Several interim awards. See documents</t>
  </si>
  <si>
    <t>King &amp; Spalding and Three Crowns and Matrix Chambers</t>
  </si>
  <si>
    <t>Winston &amp; Strawn and Dechert (and Matrix Chambers and David, Agnor, Rapaport &amp; Skalny, previously)</t>
  </si>
  <si>
    <t>Chevron and TexPet v. Ecuador (II)
Chevron Corporation and Texaco Petroleum Company v. The Republic of Ecuador (II)
(PCA Case No. 2009-23)</t>
  </si>
  <si>
    <t xml:space="preserve">Data not available </t>
  </si>
  <si>
    <t>Foley Hoag; Dechert LLP</t>
  </si>
  <si>
    <t>RSM</t>
  </si>
  <si>
    <t>RSM v. Ecuador
RSM Production Corporation v. Republic of Ecuador</t>
  </si>
  <si>
    <t>Borden Ladner Gervais</t>
  </si>
  <si>
    <t>Canada - Ecuador BIT</t>
  </si>
  <si>
    <t>Zamora Gold</t>
  </si>
  <si>
    <t>Zamora Gold v. Ecuador
Zamora Gold Corporation v. Ecuador</t>
  </si>
  <si>
    <t>King &amp; Spalding; Pérez, Bustamante &amp; Ponce; Francisco Roldán</t>
  </si>
  <si>
    <t>Kaj Hobér</t>
  </si>
  <si>
    <t>Murphy v. Ecuador (II)
Murphy Exploration &amp; Production Company – International v. The Republic of Ecuador (II)
(PCA Case No. 2012-16)</t>
  </si>
  <si>
    <t>See document for missing info. Verify</t>
  </si>
  <si>
    <t xml:space="preserve">Stephen M. Schwebel   </t>
  </si>
  <si>
    <t>Manufacture of basic pharmaceutical products and pharmaceutical preparations</t>
  </si>
  <si>
    <t>Merck</t>
  </si>
  <si>
    <t>Merck v. Ecuador
Merck Sharpe &amp; Dohme (I.A.) Corporation v. The Republic of Ecuador
(PCA Case No. 2012-10)</t>
  </si>
  <si>
    <t>Pending judicial review by national courts</t>
  </si>
  <si>
    <t>McMillan LLP</t>
  </si>
  <si>
    <t>Lalive</t>
  </si>
  <si>
    <t>Copper Mesa</t>
  </si>
  <si>
    <t>Copper Mesa v. Ecuador
Copper Mesa Mining Corporation v. Republic of Ecuador (PCA No. 2012-2)
(PCA Case No. 2012-2)</t>
  </si>
  <si>
    <t>ICC</t>
  </si>
  <si>
    <t>Pérez, Bustamante &amp; Ponce</t>
  </si>
  <si>
    <t xml:space="preserve">
Nicolas Gamboa</t>
  </si>
  <si>
    <t xml:space="preserve">Ecuador - Spain BIT </t>
  </si>
  <si>
    <t>GLP</t>
  </si>
  <si>
    <t xml:space="preserve">
GLP v. Ecuador
Consorcio GLP Ecuador v. Republic of Ecuador</t>
  </si>
  <si>
    <t>Chaffetz Lindsey LLP and Flor &amp; Hurtado Abogados</t>
  </si>
  <si>
    <t>J. Eloy Anzola</t>
  </si>
  <si>
    <t>Albacora</t>
  </si>
  <si>
    <t>Albacora v. Ecuador
Albacora S.A. v. Republic of Ecuador
(PCA Case No. 2016-11)</t>
  </si>
  <si>
    <t>Contract case</t>
  </si>
  <si>
    <t>King and Spalding; Quevedo &amp; Ponce</t>
  </si>
  <si>
    <t>Procuraduría de Petroecuador; Weil Gotshal &amp; Manges</t>
  </si>
  <si>
    <t>Hydrocarbons Production Share Contract</t>
  </si>
  <si>
    <t>City Oriente Limited</t>
  </si>
  <si>
    <t>City Oriente Limited v. Republic of Ecuador and Empresa Estatal Petróleos del Ecuador (Petroecuador) (ICSID Case No. ARB/06/21)</t>
  </si>
  <si>
    <t>Contract case. Arbitrators agreed by the parties.</t>
  </si>
  <si>
    <t>Agent, Repsol YPF Ecuador, S.A.; Pérez, Bustamante &amp; Ponce</t>
  </si>
  <si>
    <t>Procuraduría de Petroecuador; Huerta Ortega y Asociados</t>
  </si>
  <si>
    <t>Alberto Wray Espinosa</t>
  </si>
  <si>
    <t>Bernardo Tobar Carrión</t>
  </si>
  <si>
    <t>Repsol YPF Ecuador S.A.</t>
  </si>
  <si>
    <t>Repsol YPF Ecuador S.A. v. Empresa Estatal Petróleos del Ecuador (Petroecuador) (ICSID Case No. ARB/01/10)</t>
  </si>
  <si>
    <t>Investment contract</t>
  </si>
  <si>
    <t>UK; Barbados; Uruguay</t>
  </si>
  <si>
    <t>ADC Management Ltd. (British), AG Concessions Inc. (British), Aecon Investment Corp. (Barbadian), Black Coral Investments Inc. (British), Corporación Quiport S.A. (Ecuadoran), Icaros Development Corporation S.A. (Uruguayan), Quiport Holdings S.A. (Uruguayan)</t>
  </si>
  <si>
    <t xml:space="preserve">Corporación Quiport S.A. </t>
  </si>
  <si>
    <t>Corporación Quiport S.A. and others v. Republic of Ecuador (ICSID Case No. ARB/09/23)</t>
  </si>
  <si>
    <t>WorleyParsons</t>
  </si>
  <si>
    <t>WorleyParsons vs. Ecuador</t>
  </si>
  <si>
    <t>Norton Rose</t>
  </si>
  <si>
    <t>Taxes</t>
  </si>
  <si>
    <t>AECON</t>
  </si>
  <si>
    <t>AECON vs. Ecuador</t>
  </si>
  <si>
    <t>K.-H. Böckstiegel</t>
  </si>
  <si>
    <t>Mark A. Kantor</t>
  </si>
  <si>
    <t>CAFTA - DR (2004)</t>
  </si>
  <si>
    <t>TCW Group, Inc. and Dominican Energy Holdings, L.P.</t>
  </si>
  <si>
    <t>TCW v. Dominican Republic
TCW Group, Inc. and Dominican Energy Holdings, L.P. v. The Dominican Republic</t>
  </si>
  <si>
    <t>Dominican Republic</t>
  </si>
  <si>
    <t>Paul, Hastings, Janofsky &amp; Walker LLP</t>
  </si>
  <si>
    <t>Simpson Thatcher &amp; Barlett LLP</t>
  </si>
  <si>
    <t>D. Bishop</t>
  </si>
  <si>
    <t>Dominican Republic - France BIT (1999)</t>
  </si>
  <si>
    <t xml:space="preserve">
Société Générale in respect of DR Energy Holdings Limited and Empresa Distribuidora de Electricidad del Este, S.A.</t>
  </si>
  <si>
    <t>Société Générale v. Dominican Republic
Société Générale in respect of DR Energy Holdings Limited and Empresa Distribuidora de Electricidad del Este, S.A. v. The Dominican Republic
(LCIA Case No. UN 7927)</t>
  </si>
  <si>
    <t>K&amp;L Gates</t>
  </si>
  <si>
    <t>Dirección de Comercio Exterior y Administración de Tratados Comerciales; Arnold &amp; Porter</t>
  </si>
  <si>
    <t>F. Mantilla-Serrano</t>
  </si>
  <si>
    <t>Corona Materials, LLC</t>
  </si>
  <si>
    <t xml:space="preserve">
Corona Materials v. Dominican Republic
Corona Materials, LLC v. Dominican Republic
(ICSID Case No. ARB(AF)/14/3)</t>
  </si>
  <si>
    <t>Tribunal decided that it lacked jurisdiction.</t>
  </si>
  <si>
    <t>Ministerio de Industria, Comercio y Pymes; Ministerio de Medio Ambiente y Recursos Naturales; Arnold &amp; Porter</t>
  </si>
  <si>
    <t>Ricardo Ramírez-Hernández</t>
  </si>
  <si>
    <t>M. L. Cheek</t>
  </si>
  <si>
    <t>Michael Ballantine and Lisa Ballantine</t>
  </si>
  <si>
    <t>Ballantine v. Dominican Republic
Michael Ballantine and Lisa Ballantine v. The Dominican Republic
(PCA Case No. 2016-17)</t>
  </si>
  <si>
    <t>Gómez &amp; Gratereaux</t>
  </si>
  <si>
    <t>Bryan Cave LLP; DMK Lawyers</t>
  </si>
  <si>
    <t>Dominican Republic - Panama BIT (2003)</t>
  </si>
  <si>
    <t>Silverton Finance Service Inc.</t>
  </si>
  <si>
    <t>Silverton v. Dominican Republic
Silverton Finance Service Inc. v. Dominican Republic</t>
  </si>
  <si>
    <t>Ministerio de Industria, Comercio y Pymes; Ministerio de Medio Ambiente y Recursos Naturales; Curtis Mallet-Prevost, Colt &amp; Mosle.</t>
  </si>
  <si>
    <t>Christian Leathley</t>
  </si>
  <si>
    <t>CARICOM - Dominican Republic FTA (1998)</t>
  </si>
  <si>
    <t>Jamaica</t>
  </si>
  <si>
    <t>Michael Anthony Lee-Chin</t>
  </si>
  <si>
    <t>Lee-Chin v. Dominican Republic
Michael Anthony Lee-Chin v. Dominican Republic
(ICSID Case No. UNCT/18/3)</t>
  </si>
  <si>
    <t>Sandra Morelli Rico</t>
  </si>
  <si>
    <t>Jeswald W. Salacuse</t>
  </si>
  <si>
    <t>Canada - Costa Rica BIT </t>
  </si>
  <si>
    <t xml:space="preserve">Alasdair Ross Anderson </t>
  </si>
  <si>
    <t>Anderson v. Costa Rica
Alasdair Ross Anderson and others v. Republic of Costa Rica
(ICSID Case No. ARB(AF)/07/3)</t>
  </si>
  <si>
    <t>Costa Rica</t>
  </si>
  <si>
    <t>Appleton &amp; Associates International Lawyers</t>
  </si>
  <si>
    <t>Stanimir Alexandrov</t>
  </si>
  <si>
    <t>Ministerio de Comercio Exterior; Sidley Austin</t>
  </si>
  <si>
    <t>Alejandro Garro</t>
  </si>
  <si>
    <t>Canada - Costa Rica BIT</t>
  </si>
  <si>
    <t>Canasco Holdings</t>
  </si>
  <si>
    <t xml:space="preserve">Quadrant Pacific </t>
  </si>
  <si>
    <t>Quadrant Pacific v. Costa Rica
Quadrant Pacific Growth Fund L.P. and Canasco Holdings Inc. v. Republic of Costa Rica
(ICSID Case No. ARB(AF)/08/1)</t>
  </si>
  <si>
    <t>Costa Rica - Germany BIT</t>
  </si>
  <si>
    <t>Germany</t>
  </si>
  <si>
    <t>Marion Unglaube</t>
  </si>
  <si>
    <t>Marion Unglaube v. Costa Rica
Marion Unglaube v. Republic of Costa Rica
(ICSID Case No. ARB/08/1)</t>
  </si>
  <si>
    <t>Reinhard Unglaube</t>
  </si>
  <si>
    <t>Reinhard Unglaube v. Costa Rica
Reinhard Hans Unglaube v. Republic of Costa Rica
(ICSID Case No. ARB/09/20)</t>
  </si>
  <si>
    <t>Fowler, Rodriguez, Valdes Fauli</t>
  </si>
  <si>
    <t>Paolo Di Rosa</t>
  </si>
  <si>
    <t>Joseph Klock</t>
  </si>
  <si>
    <t xml:space="preserve">Costa Rica - Spain BIT </t>
  </si>
  <si>
    <t>Supervision y Control S.A.</t>
  </si>
  <si>
    <t>Supervision v. Costa Rica
Supervision y Control S.A. v. Republic of Costa Rica
(ICSID Case No. ARB/12/4)</t>
  </si>
  <si>
    <t>Liability found but no damages awarded</t>
  </si>
  <si>
    <t>Luis Grife Alonso and Gullermo Ramirez</t>
  </si>
  <si>
    <t>Decided in favour of neither party (liability found but no damages awarded)</t>
  </si>
  <si>
    <t xml:space="preserve">Costa Rica - Switzerland BIT </t>
  </si>
  <si>
    <t>Rhone</t>
  </si>
  <si>
    <t>Cervin</t>
  </si>
  <si>
    <t>Cervin and Rhone v. Costa Rica
Cervin Investissements S.A. and Rhone Investissements S.A. v. Republic of Costa Rica
(ICSID Case No. ARB/13/2)</t>
  </si>
  <si>
    <t>Discontinued before decision on liability. Award 2017. Final memorandum 2018.</t>
  </si>
  <si>
    <t>Daniel Bethlehem</t>
  </si>
  <si>
    <t>Berkowitz</t>
  </si>
  <si>
    <t>Berkowitz v. Costa Rica
Aaron C. Berkowitz, Brett E. Berkowitz, Trevor B. Berkowitz v. Republic of Costa Rica
(ICSID Case No. UNCT/13/2)</t>
  </si>
  <si>
    <t>Torys</t>
  </si>
  <si>
    <t>Patricio Grané</t>
  </si>
  <si>
    <t xml:space="preserve">Canada - Costa Rica BIT </t>
  </si>
  <si>
    <t>Infinito Gold</t>
  </si>
  <si>
    <t>Infinito Gold v. Costa Rica
Infinito Gold Ltd. v. Republic of Costa Rica
(ICSID Case No. ARB/14/5)</t>
  </si>
  <si>
    <t>Herbert Smith Freehills</t>
  </si>
  <si>
    <t>C. Mark Baker</t>
  </si>
  <si>
    <t>Buscemi and others</t>
  </si>
  <si>
    <t>Aven</t>
  </si>
  <si>
    <t>Aven and others v. Costa Rica
David R. Aven, Samuel D. Aven, Giacomo A. Buscemi and others v. Republic of Costa Rica
(ICSID Case No. UNCT/15/3)</t>
  </si>
  <si>
    <t xml:space="preserve">Interesting case. Dispute about the amount of compensation due after expropriation. The consent to arbitration was given after US blocking a IBD loan to Costa Rica. International law was applied to resolved the dispute. </t>
  </si>
  <si>
    <t>Stanimir Alexandrov (verify)</t>
  </si>
  <si>
    <t>Prosper Weil</t>
  </si>
  <si>
    <t>Tourism</t>
  </si>
  <si>
    <t>Letter consenting arbitration after Helms Amendment</t>
  </si>
  <si>
    <t>Compañia del Desarrollo de Santa Elena S.A.</t>
  </si>
  <si>
    <t>Compañia del Desarrollo de Santa Elena S.A. v. Republic of Costa Rica (ICSID Case No. ARB/96/1)</t>
  </si>
  <si>
    <t>Data not available on claims.</t>
  </si>
  <si>
    <t>Hogan Lovells; WDA Legal, S.C</t>
  </si>
  <si>
    <t>Stephan Adell</t>
  </si>
  <si>
    <t xml:space="preserve">Ministerio de Comercio Exterior; Squire Patton Boggs </t>
  </si>
  <si>
    <t>Adolfo Jiménez</t>
  </si>
  <si>
    <t>Luis González García</t>
  </si>
  <si>
    <t>BIT Costa Rica - Spain 1997</t>
  </si>
  <si>
    <t>Alejandro Diego Díaz Gaspar</t>
  </si>
  <si>
    <t>Alejandro Diego Díaz Gaspar v. Republic of Costa Rica (ICSID Case No. ARB/19/13)</t>
  </si>
  <si>
    <t>Freshfields Bruckhaus Deringer and Álvarez Zárate &amp; Asociados</t>
  </si>
  <si>
    <t xml:space="preserve">Colombia - Switzerland BIT </t>
  </si>
  <si>
    <t>C.I. Prodeco</t>
  </si>
  <si>
    <t>Glencore International</t>
  </si>
  <si>
    <t>Glencore International and C.I. Prodeco v. Colombia
Glencore International A.G. and C.I. Prodeco S.A. v. Republic of Colombia
(ICSID Case No. ARB/16/6)</t>
  </si>
  <si>
    <t>Colombia</t>
  </si>
  <si>
    <t>Latham &amp; Watkins</t>
  </si>
  <si>
    <t>Juliet Blanch</t>
  </si>
  <si>
    <t xml:space="preserve">Canada - Colombia FTA </t>
  </si>
  <si>
    <t>Eco Oro Minerals Corp.</t>
  </si>
  <si>
    <t>Eco Oro v. Colombia
Eco Oro Minerals Corp. v. Republic of Colombia
(ICSID Case No. ARB/16/41)</t>
  </si>
  <si>
    <t>Kevin W. Boyd</t>
  </si>
  <si>
    <t>Brian Coleman</t>
  </si>
  <si>
    <t xml:space="preserve">Colombia - United States FTA </t>
  </si>
  <si>
    <t>Cosigo Resources</t>
  </si>
  <si>
    <t>Cosigo Resources and others v. Colombia
Cosigo Resources, Ltd., Cosigo Resources Sucursal Colombia, Tobie Mining and Energy, Inc. v. Republic of Colombia</t>
  </si>
  <si>
    <t>Aziz &amp; Kaye and Freshfields Bruckhaus Deringer and Lloreda, Camacho &amp; Co.</t>
  </si>
  <si>
    <t>Colombia-Mexico-Venezuela</t>
  </si>
  <si>
    <t>América Móvil</t>
  </si>
  <si>
    <t>América Móvil v. Colombia
América Móvil S.A.B. de C.V. v. Republic of Colombia
(ICSID Case No. ARB(AF)/16/5)</t>
  </si>
  <si>
    <t>Three Crowns</t>
  </si>
  <si>
    <t>Eric Schwartz</t>
  </si>
  <si>
    <t>Colombia - Spain BIT</t>
  </si>
  <si>
    <t>Gas Natural</t>
  </si>
  <si>
    <t>Gas Natural v. Colombia
Gas Natural Fenosa Electricidad Colombia S.L. and Gas Natural SDG S.A. v. Republic of Colombia
(ICSID Case No. UNCT/18/1)</t>
  </si>
  <si>
    <t>Telefónica v. Colombia
Telefónica, S.A. v. Republic of Colombia
(ICSID Case No. ARB/18/3)</t>
  </si>
  <si>
    <t>White &amp; Case; Clifford Chance</t>
  </si>
  <si>
    <t xml:space="preserve">Latham &amp; Watkins </t>
  </si>
  <si>
    <t>Red Eagle</t>
  </si>
  <si>
    <t>Red Eagle v. Colombia
Red Eagle Exploration Limited v. Republic of Colombia
(ICSID Case No. ARB/18/12)</t>
  </si>
  <si>
    <t>Dentons US LLP</t>
  </si>
  <si>
    <t>Gran Colombia</t>
  </si>
  <si>
    <t>Gran Colombia v. Colombia
Gran Colombia Gold Corp. v. Republic of Colombia
(ICSID Case No. ARB/18/23)</t>
  </si>
  <si>
    <t>Ogletree Deakins, Nash, Smoak &amp; Stewart, P.C.</t>
  </si>
  <si>
    <t>Canada - Colombia FTA</t>
  </si>
  <si>
    <t>Galway Gold</t>
  </si>
  <si>
    <t>Galway Gold v. Colombia
Galway Gold Inc. v. Republic of Colombia
(ICSID Case No. ARB/18/13)</t>
  </si>
  <si>
    <t>Colombia - United States FTA</t>
  </si>
  <si>
    <t>Gelzis</t>
  </si>
  <si>
    <t>Carrizosa v. Colombia (II)
Astrida Benita Carrizosa v. Republic of Colombia (II)
(ICSID Case No. ARB/18/5)</t>
  </si>
  <si>
    <t>Bryan Cave Leighton Paisner LLP</t>
  </si>
  <si>
    <t>Carrizosa Gelzis v. Colombia (I)
Alberto Carrizosa Gelzis, Enrique Carrizosa Gelzis, Felipe Carrizosa Gelzis v. Republic of Colombia (I)
(PCA Case No. 2018-56)</t>
  </si>
  <si>
    <t>Gibson, Dunn &amp; Crutcher; Irvine</t>
  </si>
  <si>
    <t>Dirección de Inversión Extranjera, Servicios y Propiedad Intelectual, Ministerio de Comercio, Industria y Turismo de Colombia; Agencia Nacional de Defensa Jurídica del Estado</t>
  </si>
  <si>
    <t>TPA United States – Colombia 2012</t>
  </si>
  <si>
    <t>Angel Samuel Seda (U.S.), JTE International Investments, LLC (U.S.), Jonathan Michael Foley (U.S.), The Boston Enterprises Trust (U.S.), Brian Hass (U.S.), Stephen John Bobeck (U.S.), Monte Glenn Adcock (U.S.), Justin Timothy Enbody (U.S.), Justin Tate Caruso (U.S.)</t>
  </si>
  <si>
    <t>Angel Samuel Seda</t>
  </si>
  <si>
    <t>Angel Samuel Seda and others v. Republic of Colombia (ICSID Case No. ARB/19/6)</t>
  </si>
  <si>
    <t>Freshfields Bruckhaus Deringer; Dechamps International Law; José Manuel Álvarez Zárate</t>
  </si>
  <si>
    <t>BIT Colombia - Switzerland 2006</t>
  </si>
  <si>
    <t>C. I. Prodeco S.A. (Colombian), Sociedad Portuaria Puerto Nuevo S.A. (Colombian)</t>
  </si>
  <si>
    <t>Glencore International A.G.</t>
  </si>
  <si>
    <t>Glencore International A.G., C. I. Prodeco S.A., and Sociedad Portuaria Puerto Nuevo S.A. v. Republic of Colombia (ICSID Case No. ARB/19/22)</t>
  </si>
  <si>
    <t>Annulment proceeding pending.</t>
  </si>
  <si>
    <t>Juan E. Garces and Gide, Loyrette, Nouel and Ropes &amp; Grey and William W. Park</t>
  </si>
  <si>
    <t>Arnold &amp; Porter; Carey &amp; Cía</t>
  </si>
  <si>
    <t>Mohammed Chemloul</t>
  </si>
  <si>
    <t>Emmanuel Gaillard</t>
  </si>
  <si>
    <t>Publishing activities</t>
  </si>
  <si>
    <t xml:space="preserve">Chile - Spain BIT </t>
  </si>
  <si>
    <t>President Allende Foundation</t>
  </si>
  <si>
    <t>Víctor Pey Casado</t>
  </si>
  <si>
    <t>Pey Casado and Allende Foundation v. Chile
Víctor Pey Casado and President Allende Foundation v. Republic of Chile
(ICSID Case No. ARB/98/2)</t>
  </si>
  <si>
    <t>Covington &amp; Burling and Grasty Quintana Majlis &amp; Cía.</t>
  </si>
  <si>
    <t xml:space="preserve">Chile - Malaysia BIT </t>
  </si>
  <si>
    <t>Malaysia</t>
  </si>
  <si>
    <t>MTD</t>
  </si>
  <si>
    <t>MTD v. Chile
MTD Equity Sdn. Bhd. and MTD Chile S.A. v. Chile
(ICSID Case No. ARB/01/7)</t>
  </si>
  <si>
    <t>Decision upheld - jurisdiction declined</t>
  </si>
  <si>
    <t>Álvarez, Hinzpeter, Jana &amp; Valle and Winston &amp; Strawn LLP</t>
  </si>
  <si>
    <t>Estudio Vinuesa &amp; Asociados</t>
  </si>
  <si>
    <t>Susana Czar de Zalduendo</t>
  </si>
  <si>
    <t>Fishing and aquaculture</t>
  </si>
  <si>
    <t>Vieira</t>
  </si>
  <si>
    <t>Vieira v. Chile
Sociedad Anónima Eduardo Vieira v. Republic of Chile
(ICSID Case No. ARB/04/7)</t>
  </si>
  <si>
    <t xml:space="preserve"> Arnold &amp; Porter </t>
  </si>
  <si>
    <t>Land transport and transport via pipelines</t>
  </si>
  <si>
    <t>Chile-Colombia FTA</t>
  </si>
  <si>
    <t>Carlos Ríos and Francisco Ríos</t>
  </si>
  <si>
    <t>Ríos v. Chile
Carlos Ríos and Francisco Ríos v. Republic of Chile
(ICSID Case No. ARB/17/16)</t>
  </si>
  <si>
    <t>Garcés y Prada, Abogados</t>
  </si>
  <si>
    <t>Hélène Ruiz Fabri</t>
  </si>
  <si>
    <t>Chile - Spain BIT</t>
  </si>
  <si>
    <t>Victor Pey Casado</t>
  </si>
  <si>
    <t>Pey Casado and others v. Chile
Victor Pey Casado, Coral Pey Grebe and President Allende Foundation v. Republic of Chile
(PCA Case No. 2017-30)</t>
  </si>
  <si>
    <t>Servicios Legales, La Paz, Bolivia</t>
  </si>
  <si>
    <t>Criales, Urcullo, Freire &amp; Villegas; Crowell &amp; Moring</t>
  </si>
  <si>
    <t>David D. Caron</t>
  </si>
  <si>
    <t>José Luis Alberro-Semerena</t>
  </si>
  <si>
    <t>Bolivia, Plurinational State of - Netherlands BIT</t>
  </si>
  <si>
    <t xml:space="preserve">Aguas del Tunari </t>
  </si>
  <si>
    <t>Aguas del Tunari v. Bolivia
Aguas del Tunari S.A. v. Republic of Bolivia
(ICSID Case No. ARB/02/3)</t>
  </si>
  <si>
    <t>Bofill Mir &amp; Alvarez Jana</t>
  </si>
  <si>
    <t>Bolivia, Plurinational State of - Chile BIT</t>
  </si>
  <si>
    <t>Quiborax</t>
  </si>
  <si>
    <t>Quiborax v. Bolivia
Quiborax S.A., Non-Metallic Minerals S.A. v. Plurinational State of Bolivia
(ICSID Case No. ARB/06/2)</t>
  </si>
  <si>
    <t>Orrick, Herrington &amp; Sutcliffe LLP</t>
  </si>
  <si>
    <t xml:space="preserve">Bruno Simma </t>
  </si>
  <si>
    <t xml:space="preserve">Bolivia, Plurinational State of - Netherlands BIT </t>
  </si>
  <si>
    <t>ETI</t>
  </si>
  <si>
    <t>ETI v. Bolivia (I)
E.T.I. Euro Telecom International N.V. v. Plurinational State of Bolivia (I)
(ICSID Case No. ARB/07/28)</t>
  </si>
  <si>
    <t>Not applicable - settled or discontinued before decision on liability (re: breach)</t>
  </si>
  <si>
    <t>SCC</t>
  </si>
  <si>
    <t xml:space="preserve">SCC </t>
  </si>
  <si>
    <t>Freshfields Bruckhaus Deringer and King &amp; Spalding</t>
  </si>
  <si>
    <t>BLEU (Belgium-Luxembourg Economic Union) - Bolivia, Plurinational State of BIT</t>
  </si>
  <si>
    <t>Luxembourg</t>
  </si>
  <si>
    <t>AEI</t>
  </si>
  <si>
    <t>AEI v. Bolivia
Ashmore Energy International (A.E.I) Luxembourg Holdings S.a.r.l. v. the Plurinational State of Bolivia</t>
  </si>
  <si>
    <t>ETI v. Bolivia (II)
E.T.I. Euro Telecom International N.V. v. Republic of Bolivia (II)</t>
  </si>
  <si>
    <t>Bolivia, Plurinational State of - United States of America BIT</t>
  </si>
  <si>
    <t>Pan American</t>
  </si>
  <si>
    <t>Pan American v. Bolivia
Pan American Energy LLC v. Plurinational State of Bolivia
(ICSID Case No. ARB/10/8)</t>
  </si>
  <si>
    <t>Data not available on claims. Settled or discontinued before decision on liability. Unable to find year case was settled</t>
  </si>
  <si>
    <t>Chadbourne &amp; Parke</t>
  </si>
  <si>
    <t xml:space="preserve">
Yves Derains</t>
  </si>
  <si>
    <t>Bernardo Sepúlveda Amor</t>
  </si>
  <si>
    <t>Bolivia, Plurinational State of - Germany BIT and Bolivia, Plurinational State of - Peru BIT (</t>
  </si>
  <si>
    <t>Germany; Peru</t>
  </si>
  <si>
    <t>Graña Montero</t>
  </si>
  <si>
    <t>Oiltanking</t>
  </si>
  <si>
    <t>Oiltanking v. Bolivia
Oiltanking GmbH, Graña Montero S.A. and Graña Montero S.A.A. v. Bolivia</t>
  </si>
  <si>
    <t xml:space="preserve">José Miguel Júdice </t>
  </si>
  <si>
    <t>Manuel Conthe</t>
  </si>
  <si>
    <t xml:space="preserve">Bolivia, Plurinational State of - United Kingdom BIT and Bolivia, Plurinational State of - United States of America BIT </t>
  </si>
  <si>
    <t>UK; US</t>
  </si>
  <si>
    <t>Rurelec</t>
  </si>
  <si>
    <t>Guaracachi</t>
  </si>
  <si>
    <t>Guaracachi v. Bolivia
Guaracachi America, Inc. and Rurelec PLC v. The Plurinational State of Bolivia
(PCA Case No. 2011-17)</t>
  </si>
  <si>
    <t xml:space="preserve">Settled or discontinued before decision on liability (re: breaches). </t>
  </si>
  <si>
    <t>Bolivia, Plurinational State of - Spain BIT</t>
  </si>
  <si>
    <t>Abertis</t>
  </si>
  <si>
    <t>Abertis v. Bolivia
Abertis Infraestructuras S.A. v. Government of Bolivia
(PCA Case No. 2011-14)</t>
  </si>
  <si>
    <t>Source is TNI database. There is not a case file.</t>
  </si>
  <si>
    <t>Bolivia, Plurinational State of - United Kingdom BIT</t>
  </si>
  <si>
    <t xml:space="preserve">BP International Limited; BP Asia; Pacific Holdings </t>
  </si>
  <si>
    <t>BP Global Investments Limited</t>
  </si>
  <si>
    <t>BP Global Investments Limited,
BP International Limited y BP Asia
Pacific Holdings vs Bolivia</t>
  </si>
  <si>
    <t>Award in 2018. 2019: Claimant motion for recognition and enforcement of award</t>
  </si>
  <si>
    <t xml:space="preserve">King &amp; Spalding and Guevara &amp; Gutierrez </t>
  </si>
  <si>
    <t>Osvaldo César Guglielmino</t>
  </si>
  <si>
    <t>Bermuda</t>
  </si>
  <si>
    <t xml:space="preserve">South American Silver Limited </t>
  </si>
  <si>
    <t>South American Silver v. Bolivia
South American Silver Limited v. The Plurinational State of Bolivia
(PCA Case No. 2013-15)</t>
  </si>
  <si>
    <t>Not applicable - settled or discontinued before decision on liability (re: breaches)</t>
  </si>
  <si>
    <t>Baker &amp; McKenzie; Guevara &amp; Gutiérrez</t>
  </si>
  <si>
    <t>Red Eléctrica</t>
  </si>
  <si>
    <t>Red Eléctrica v. Bolivia
Red Eléctrica Internacional S.A.U. v. Plurinational State of Bolivia</t>
  </si>
  <si>
    <t>Rafael García-Valdecasas</t>
  </si>
  <si>
    <t xml:space="preserve">Bolivia, Plurinational State of - Spain BIT </t>
  </si>
  <si>
    <t>Iberdrola Energía, S.A.U.</t>
  </si>
  <si>
    <t>Iberdrola</t>
  </si>
  <si>
    <t>Iberdrola v. Bolivia
Iberdrola, S.A. and Iberdrola Energía, S.A.U. v. Plurinational State of Bolivia
(PCA Case No. 2015-05)</t>
  </si>
  <si>
    <t>Paz Holdings</t>
  </si>
  <si>
    <t>Paz Holdings v. Bolivia
Paz Holdings Ltd. v. Plurinational State of Bolivia</t>
  </si>
  <si>
    <t>John Y. Gotanda</t>
  </si>
  <si>
    <t>Glencore Finance</t>
  </si>
  <si>
    <t>Glencore Finance v. Bolivia
Glencore Finance (Bermuda) Ltd. v. Plurinational State of Bolivia
(PCA Case No. 2016-39)</t>
  </si>
  <si>
    <t>Data not available on breaches or claims.</t>
  </si>
  <si>
    <t>Quinn Emanuel Urquhart &amp; Sullivan; Joaquín Vásquez Schaer</t>
  </si>
  <si>
    <t>José Antonio Moreno Rodríguez</t>
  </si>
  <si>
    <t xml:space="preserve">Compañía Minera Orlandini </t>
  </si>
  <si>
    <t xml:space="preserve">Orlandini-Ágreda </t>
  </si>
  <si>
    <t>Orlandini-Ágreda and Compañía Minera Orlandini v. Bolivia
Julio Miguel Orlandini-Ágreda and Compañía Minera Orlandini Ltda. v. Plurinational State of Bolivia</t>
  </si>
  <si>
    <t>Procuraduría General del Estado</t>
  </si>
  <si>
    <t>Valeria Galindez</t>
  </si>
  <si>
    <t>Banco Bilbao Vizcaya Argentaria S.A.</t>
  </si>
  <si>
    <t>BBVA v. Bolivia
Banco Bilbao Vizcaya Argentaria S.A. v. Plurinational State of Bolivia
(ICSID Case No. ARB(AF)/18/5)</t>
  </si>
  <si>
    <t>Allen &amp; Overy LLP; Courtenay Coye LLP</t>
  </si>
  <si>
    <t>Dorsey &amp; Whitney LLP</t>
  </si>
  <si>
    <t>Belize - United Kingdom BIT</t>
  </si>
  <si>
    <t>Dunkeld</t>
  </si>
  <si>
    <t>Dunkeld v. Belize (I)
Dunkeld International Investment Limited v. The Government of Belize (I)
(PCA Case No. 2010-13)</t>
  </si>
  <si>
    <t>Belize</t>
  </si>
  <si>
    <t>Settled or discontinued before decision on liability (re: breaches)</t>
  </si>
  <si>
    <t>Allen &amp; Overy LLP;  Courtenay Coye LLP</t>
  </si>
  <si>
    <t xml:space="preserve">Belize - United Kingdom BIT </t>
  </si>
  <si>
    <t>Dunkeld v. Belize (II)
Dunkeld International Investment Limited v. The Government of Belize (II)
(PCA Case No. 2010-21)</t>
  </si>
  <si>
    <t>British Caribbean Bank</t>
  </si>
  <si>
    <t>British Caribbean Bank v. Belize
British Caribbean Bank Ltd. v. The Government of Belize
(PCA Case No. 2010-18)</t>
  </si>
  <si>
    <t>Volterra Fietta</t>
  </si>
  <si>
    <t>Gavan Griffith</t>
  </si>
  <si>
    <t>Andrew Newcombe</t>
  </si>
  <si>
    <t>Barbados - Canada BIT (1996)</t>
  </si>
  <si>
    <t>Peter A. Allard</t>
  </si>
  <si>
    <t>Allard v. Barbados
Peter A. Allard v. The Government of Barbados
(PCA Case No. 2012-06)</t>
  </si>
  <si>
    <t>Award/decision partially annulled but then reinstated in favor of investor</t>
  </si>
  <si>
    <t>Abeledo Gottheil Abogados and Powell, Goldstein, Frazer &amp; Murphy</t>
  </si>
  <si>
    <t>Peter D. Trooboff</t>
  </si>
  <si>
    <t>water supply; sewerage, waste management and remediation activities</t>
  </si>
  <si>
    <t xml:space="preserve">Argentina - France BIT </t>
  </si>
  <si>
    <t>Compañia de Aguas del Aconquija S.A.</t>
  </si>
  <si>
    <t>Vivendi</t>
  </si>
  <si>
    <t>Vivendi v. Argentina (I)
Compañía de Aguas del Aconquija S.A. and Vivendi Universal S.A. (formerly Compañía de Aguas del Aconquija, S.A. and Compagnie Générale des Eaux) v. Argentine Republic (I)
(ICSID Case No. ARB/97/3)</t>
  </si>
  <si>
    <t>Argentina</t>
  </si>
  <si>
    <t>Powell, Goldstein, Frazer &amp; Murphy</t>
  </si>
  <si>
    <t>Procuración del Tesoro de la Nación</t>
  </si>
  <si>
    <t>Guillermo Aguilar Alvarez</t>
  </si>
  <si>
    <t>Argentina - United States of America BIT</t>
  </si>
  <si>
    <t>Lanco</t>
  </si>
  <si>
    <t>Lanco v. Argentina
Lanco International Inc. v. Argentine Republic
(ICSID Case No. ARB/97/6)</t>
  </si>
  <si>
    <t>Award in Spanish seems to contradict some of info on Investment Hub. See document to fill in appropriate info. Verified.</t>
  </si>
  <si>
    <t xml:space="preserve">Santiago Torres Bernárdez </t>
  </si>
  <si>
    <t xml:space="preserve">Argentina - United States of America BIT </t>
  </si>
  <si>
    <t>Houston Industries</t>
  </si>
  <si>
    <t>Houston Industries v. Argentina
Houston Industries Energy, Inc. and others v. Argentine Republic
(ICSID Case No. ARB/98/1)</t>
  </si>
  <si>
    <t>Vinson &amp; Elkins; Orrick Herrington &amp; Sutcliffe; Martínez de Hoz &amp; Rueda Torre Fortabat</t>
  </si>
  <si>
    <t>Mobil Argentina v. Argentina
Mobil Argentina S.A. v. Argentine Republic
(ICSID Case No. ARB/99/1)</t>
  </si>
  <si>
    <t>Data not available. Discontinued.</t>
  </si>
  <si>
    <t>M. &amp; M. Bomchil</t>
  </si>
  <si>
    <t>Enrique Elias</t>
  </si>
  <si>
    <t>Héctor Gros Espiell</t>
  </si>
  <si>
    <t>Argentina - Chile BIT</t>
  </si>
  <si>
    <t>Empresa Nacional</t>
  </si>
  <si>
    <t>Empresa Nacional de Electricidad v. Argentina
Empresa Nacional de Electricidad S.A. v. Argentine Republic
(ICSID Case No. ARB/99/4)</t>
  </si>
  <si>
    <t>King &amp; Spalding; M. &amp; M. Bomchil</t>
  </si>
  <si>
    <t>Pierre-Yves Tschanz</t>
  </si>
  <si>
    <t>Enron</t>
  </si>
  <si>
    <t>Enron v. Argentina
Enron Creditors Recovery Corporation (formerly Enron Corporation) and Ponderosa Assets, L.P. v. Argentine Republic
(ICSID Case No. ARB/01/3)</t>
  </si>
  <si>
    <t>Freshfields Bruckhaus Deringer; M. &amp; M. Bomchil</t>
  </si>
  <si>
    <t xml:space="preserve">Francisco Rezek </t>
  </si>
  <si>
    <t>CMS</t>
  </si>
  <si>
    <t>CMS v. Argentina
CMS Gas Transmission Company v. The Argentine Republic
(ICSID Case No. ARB/01/8)</t>
  </si>
  <si>
    <t>Daniel H. Martins</t>
  </si>
  <si>
    <t>Azurix</t>
  </si>
  <si>
    <t>Azurix v. Argentina (I)
Azurix Corp. v. The Argentine Republic (I)
(ICSID Case No. ARB/01/12)</t>
  </si>
  <si>
    <t>Annulment proceedingsdiscontinued</t>
  </si>
  <si>
    <t>Domingo Bello Janeiro</t>
  </si>
  <si>
    <t>Public administration and defence; compulsory social security</t>
  </si>
  <si>
    <t xml:space="preserve">Argentina - Germany BIT </t>
  </si>
  <si>
    <t>Siemens</t>
  </si>
  <si>
    <t>Siemens v. Argentina
Siemens A.G. v. The Argentine Republic
(ICSID Case No. ARB/02/8)</t>
  </si>
  <si>
    <t>Award/decision annulled in its entirety</t>
  </si>
  <si>
    <t>Sempra</t>
  </si>
  <si>
    <t>Sempra v. Argentina
Sempra Energy International v. Argentine Republic
(ICSID Case No. ARB/02/16)</t>
  </si>
  <si>
    <t xml:space="preserve">Tatiana Bogdanowsky de Maekelt </t>
  </si>
  <si>
    <t>LG&amp;E</t>
  </si>
  <si>
    <t>LG&amp;E v. Argentina
LG&amp;E Energy Corp., LG&amp;E Capital Corp. and LG&amp;E International Inc. v. Argentine Republic
(ICSID Case No. ARB/02/1)</t>
  </si>
  <si>
    <t>Clifford Chance</t>
  </si>
  <si>
    <t xml:space="preserve">Karl-Heinz Böckstiegel </t>
  </si>
  <si>
    <t>AES</t>
  </si>
  <si>
    <t>AES v. Argentina
AES Corporation v. Argentine Republic
(ICSID Case No. ARB/02/17)</t>
  </si>
  <si>
    <t>Boies, Schiller &amp; Flexner</t>
  </si>
  <si>
    <t>Piero Bernardini</t>
  </si>
  <si>
    <t xml:space="preserve">Jean Paul Chabaneix  </t>
  </si>
  <si>
    <t>Unisys</t>
  </si>
  <si>
    <t>Unisys v. Argentina
Unisys Corporation v. Argentine Republic
(ICSID Case No. ARB/03/27)</t>
  </si>
  <si>
    <t>Giorgio Sacerdoti</t>
  </si>
  <si>
    <t>Argentina - Spain BIT</t>
  </si>
  <si>
    <t>Telefónica v. Argentina
Telefónica S.A. v. Argentine Republic
(ICSID Case No. ARB/03/20)</t>
  </si>
  <si>
    <t>Annulment decision: award upheld</t>
  </si>
  <si>
    <t xml:space="preserve">Argentina - France BIT and Argentina - Spain BIT </t>
  </si>
  <si>
    <t>France;  Spain</t>
  </si>
  <si>
    <t>Suez</t>
  </si>
  <si>
    <t>Suez and Vivendi v. Argentina (II)
Suez, Sociedad General de Aguas de Barcelona, S.A. and Vivendi Universal, S.A. (formerly Aguas Argentinas, S.A., Suez, Sociedad General de Aguas de Barcelona, S.A. and Vivendi Universal, S.A.) v. Argentine Republic (II)
(ICSID Case No. ARB/03/19)</t>
  </si>
  <si>
    <t>Annulment decision: award upheld (2018)</t>
  </si>
  <si>
    <t>France; Spain</t>
  </si>
  <si>
    <t>Interagua</t>
  </si>
  <si>
    <t>Suez and Interagua v. Argentina
Suez, Sociedad General de Aguas de Barcelona, S.A. and Interagua Servicios Integrales de Agua, S.A. v. Argentine Republic
(ICSID Case No. ARB/03/17)</t>
  </si>
  <si>
    <t>Data not available on claims--settled before decision on liability</t>
  </si>
  <si>
    <t>Lucius Caflisch</t>
  </si>
  <si>
    <t>Pioneer</t>
  </si>
  <si>
    <t>Pioneer v. Argentina
Pioneer Natural Resources Company, Pioneer Natural Resources (Argentina) S.A. and Pioneer Natural Resources (Tierra del Fuego) S.A. v. Argentine Republic
(ICSID Case No. ARB/03/12)</t>
  </si>
  <si>
    <t>King &amp; Spalding; Pérez Alati, Grondona, Benites, Arntsen &amp; Martínez de Hoz</t>
  </si>
  <si>
    <t>Pan American v. Argentina
Pan American Energy LLC and BP Argentina Exploration Company v. Argentine Republic (ICSID Case No. ARB/03/13)</t>
  </si>
  <si>
    <t>N0</t>
  </si>
  <si>
    <t>Whitney Debevoise</t>
  </si>
  <si>
    <t>Argentina - United Kingdom BIT</t>
  </si>
  <si>
    <t>National Grid</t>
  </si>
  <si>
    <t>National Grid v. Argentina
National Grid PLC v. The Argentine Republic</t>
  </si>
  <si>
    <t>Etcheberry Rodríguez, Abogados; Estudio Brons &amp; Salas</t>
  </si>
  <si>
    <t>Duncan Cameron</t>
  </si>
  <si>
    <t>Jean Paul Chabaneix</t>
  </si>
  <si>
    <t>Metalpar</t>
  </si>
  <si>
    <t>Metalpar v. Argentina
Metalpar S.A. and Buen Aire S.A. v. Argentine Republic
(ICSID Case No. ARB/03/5)</t>
  </si>
  <si>
    <t>Gas Natural v. Argentina
Gas Natural SDG, S.A. v. Argentine Republic
(ICSID Case No. ARB/03/10)</t>
  </si>
  <si>
    <t>Data not available on claims. Not applicable - settled or discontinued before decision on liability</t>
  </si>
  <si>
    <t>Fernando de Trazegnies Granda</t>
  </si>
  <si>
    <t>EDF International</t>
  </si>
  <si>
    <t>Electricidad Argentina</t>
  </si>
  <si>
    <t>Electricidad Argentina and EDF International v. Argentina
Electricidad Argentina S.A. and EDF International S.A. v. Argentine Republic
(ICSID Case No. ARB/03/22)</t>
  </si>
  <si>
    <t xml:space="preserve">Annulment decision: award upheld </t>
  </si>
  <si>
    <t>King &amp; Spalding; Pérez Alati, Grondona, Benites, Arntsen &amp; Martínez de Hoz</t>
  </si>
  <si>
    <t>El Paso</t>
  </si>
  <si>
    <t>El Paso v. Argentina
El Paso Energy International Company v. Argentine Republic
(ICSID Case No. ARB/03/15)</t>
  </si>
  <si>
    <t>Annulment decision: award upheld (2016). Judgment rendered by Argentine Appeals Court 2018</t>
  </si>
  <si>
    <t>Arnold &amp; Porter and Estudio O'Farrell ; Rattagan, Macchiavello, Arocena &amp; Peña Robirosa, Abogados</t>
  </si>
  <si>
    <t>Jesús Remón</t>
  </si>
  <si>
    <t xml:space="preserve">Argentina - France BIT and Argentina - BLEU (Belgium-Luxembourg Economic Union) BIT </t>
  </si>
  <si>
    <t>Saur International, Leon Participaciones Argentinas</t>
  </si>
  <si>
    <t>EDF and others v. Argentina
EDF International S.A., SAUR International S.A. and León Participaciones Argentinas S.A. v. Argentine Republic
(ICSID Case No. ARB/03/23)</t>
  </si>
  <si>
    <t>Appleton &amp; Associates</t>
  </si>
  <si>
    <t>Michell Nader</t>
  </si>
  <si>
    <t>Continental Casualty</t>
  </si>
  <si>
    <t>Continental Casualty v. Argentina
Continental Casualty Company v. Argentine Republic
(ICSID Case No. ARB/03/9)</t>
  </si>
  <si>
    <t>Roberto MacLean</t>
  </si>
  <si>
    <t>Robert Volterra</t>
  </si>
  <si>
    <t>Luis Herrera Marcano</t>
  </si>
  <si>
    <t>Chilectra</t>
  </si>
  <si>
    <t>Chilectra and others v. Argentina
Chilectra S.A., Elesur S.A., Empresa Nacional de Electrecidad S.A., and Enersis S.A. v. Argentine Republic
(ICSID Case No. ARB/03/21)</t>
  </si>
  <si>
    <t xml:space="preserve">Argentina - BLEU (Belgium-Luxembourg Economic Union) BIT </t>
  </si>
  <si>
    <t>Camuzzi</t>
  </si>
  <si>
    <t>Camuzzi v. Argentina (II)
Camuzzi International S.A. v. Argentine Republic (II)
(ICSID Case No. ARB/03/7)</t>
  </si>
  <si>
    <t>Data not available on claims or breaches.</t>
  </si>
  <si>
    <t>Argentina - BLEU (Belgium-Luxembourg Economic Union) BIT</t>
  </si>
  <si>
    <t>Camuzzi v. Argentina (I)
Camuzzi International S.A. v. Argentine Republic (I)
(ICSID Case No. ARB/03/2)</t>
  </si>
  <si>
    <t>Award upheld by US Supreme Court</t>
  </si>
  <si>
    <t xml:space="preserve">Argentina - United Kingdom BIT </t>
  </si>
  <si>
    <t>BG</t>
  </si>
  <si>
    <t>BG v. Argentina
BG Group Plc v. The Republic of Argentina</t>
  </si>
  <si>
    <t>Gustaf Moller</t>
  </si>
  <si>
    <t>Donald M. McRae</t>
  </si>
  <si>
    <t>Argentina - United States BIT </t>
  </si>
  <si>
    <t>Azurix v. Argentina (II)
Azurix Corp. v. Argentine Republic (II)
(ICSID Case No. ARB/03/30)</t>
  </si>
  <si>
    <t xml:space="preserve">No </t>
  </si>
  <si>
    <t>Argentina - United Kingdom BIT </t>
  </si>
  <si>
    <t>AWG</t>
  </si>
  <si>
    <t>AWG v. Argentina
AWG Group Ltd. v. The Argentine Republic</t>
  </si>
  <si>
    <t>Data on claims not available. Not applicable - settled or discontinued before decision on liability</t>
  </si>
  <si>
    <t>Argentina - Spain BIT and Argentina - France BIT</t>
  </si>
  <si>
    <t>Aguas Cordobesas</t>
  </si>
  <si>
    <t>Aguas Cordobesas v. Argentina
Aguas Cordobesas, S.A., Suez, and Sociedad General de Aguas de Barcelona, S.A. v. Argentine Republic
(ICSID Case No. ARB/03/18)</t>
  </si>
  <si>
    <t>No Breaches Found--Jurisdiction denied</t>
  </si>
  <si>
    <t>Pérez Alati, Grondona, Benites Arntsen &amp; Martínez de Hoz</t>
  </si>
  <si>
    <t>Fali Sam Nariman</t>
  </si>
  <si>
    <t>Argentina - Germany BIT</t>
  </si>
  <si>
    <t>Wintershall</t>
  </si>
  <si>
    <t>Wintershall v. Argentina
Wintershall Aktiengesellschaft v. Argentine Republic
(ICSID Case No. ARB/04/14)</t>
  </si>
  <si>
    <t>Argentina - France BIT</t>
  </si>
  <si>
    <t>Total</t>
  </si>
  <si>
    <t>Total v. Argentina
Total S.A. v. Argentine Republic
(ICSID Case No. ARB/04/1)</t>
  </si>
  <si>
    <t>Shearman &amp; Sterling LLP</t>
  </si>
  <si>
    <t>Christian Tomuschat</t>
  </si>
  <si>
    <t>SAUR</t>
  </si>
  <si>
    <t>SAUR v. Argentina
SAUR International v. Argentine Republic
(ICSID Case No. ARB/04/4)</t>
  </si>
  <si>
    <t>Law firm for claimaints listed as "Lovells, Chicago" [not Hogan Lovells]. Data not available on claims. Settled or discontinued before decision on liability</t>
  </si>
  <si>
    <t>RGA</t>
  </si>
  <si>
    <t>RGA v. Argentina
RGA Reinsurance Company v. Argentine Republic
(ICSID Case No. ARB/04/20)</t>
  </si>
  <si>
    <t>Annulment Decision released May 2019 in favor of Investor (Spanish)</t>
  </si>
  <si>
    <t>Antonio Remiro Brotons</t>
  </si>
  <si>
    <t>Mobil v. Argentina
Mobil Exploration and Development Inc. Suc. Argentina and Mobil Argentina S.A. v. Argentine Republic
(ICSID Case No. ARB/04/16)</t>
  </si>
  <si>
    <t xml:space="preserve">Data not available on claims. </t>
  </si>
  <si>
    <t>France Telecom</t>
  </si>
  <si>
    <t>France Telecom v. Argentina
France Telecom S.A. v. Argentine Republic
(ICSID Case No. ARB/04/18)</t>
  </si>
  <si>
    <t>CIT Group</t>
  </si>
  <si>
    <t>CIT Group v. Argentina
CIT Group Inc. v. Argentine Republic
(ICSID Case No. ARB/04/9)</t>
  </si>
  <si>
    <t xml:space="preserve">
Argentina-United States BIT</t>
  </si>
  <si>
    <t>Pan American Energy LLC</t>
  </si>
  <si>
    <t>BP</t>
  </si>
  <si>
    <t>BP v. Argentina
BP America Production Company and others v. Argentine Republic
(ICSID Case No. ARB/04/8)</t>
  </si>
  <si>
    <t>No breaches found--jurisdiction declined</t>
  </si>
  <si>
    <t>Grant Aldonas</t>
  </si>
  <si>
    <t>Hans Danelius</t>
  </si>
  <si>
    <t>Argentina - Netherlands BIT</t>
  </si>
  <si>
    <t>TSA Spectrum</t>
  </si>
  <si>
    <t>TSA Spectrum v. Argentina
TSA Spectrum de Argentina S.A. v. Argentine Republic
(ICSID Case No. ARB/05/5)</t>
  </si>
  <si>
    <t>Settled. No data on breaches</t>
  </si>
  <si>
    <t>Freshfields Bruckhaus Deringer; McCarthy Tétrault; Richards, Cardinal, Tützer, Zabala &amp; Zaefferer</t>
  </si>
  <si>
    <t>Name not available</t>
  </si>
  <si>
    <t>Alain Pellet</t>
  </si>
  <si>
    <t xml:space="preserve">Argentina - Canada BIT </t>
  </si>
  <si>
    <t>Scotiabank</t>
  </si>
  <si>
    <t>Scotiabank v. Argentina
Bank of Nova Scotia v. Argentine Republic</t>
  </si>
  <si>
    <t>Kelley Drye &amp; Warren LLP</t>
  </si>
  <si>
    <t>Daimler</t>
  </si>
  <si>
    <t>Daimler v. Argentina
Daimler Financial Services AG v. Argentine Republic
(ICSID Case No. ARB/05/1)</t>
  </si>
  <si>
    <t>Data not available on claims. Not applicable - settled or discontinued before decision on liability.</t>
  </si>
  <si>
    <t>Arnold &amp; Porter; Estudio O'Farrell; Guerrero, Olivos, Novoa y Errázuriz</t>
  </si>
  <si>
    <t>CGE</t>
  </si>
  <si>
    <t>CGE v. Argentina
Compañía General de Electricidad S.A. and CGE Argentina S.A. v. Argentine Republic
(ICSID Case No. ARB/05/2)</t>
  </si>
  <si>
    <t>Cassagne Abogados</t>
  </si>
  <si>
    <r>
      <t>Jaime </t>
    </r>
    <r>
      <rPr>
        <sz val="12"/>
        <rFont val="Calibri (Body)"/>
      </rPr>
      <t>Irarrázabal</t>
    </r>
  </si>
  <si>
    <t>Ernesto Canales Santos</t>
  </si>
  <si>
    <t>Antônio Augusto Cançado Trindade</t>
  </si>
  <si>
    <t>Asset Recovery</t>
  </si>
  <si>
    <t>Asset Recovery v. Argentina
Asset Recovery Trust S.A. v. Argentine Republic
(ICSID Case No. ARB/05/11)</t>
  </si>
  <si>
    <t>Liability found, but no damages awarded</t>
  </si>
  <si>
    <t>Jones Day and Del Carril, Colombres, Vayo y Zabalía Lagos</t>
  </si>
  <si>
    <t>Pedro J. Martínez-Fraga</t>
  </si>
  <si>
    <t>Campbell Alan McLachlan</t>
  </si>
  <si>
    <t>Consorcio de Aguas Bilbao Bizkaia (CABB)</t>
  </si>
  <si>
    <t>Urbaser</t>
  </si>
  <si>
    <t>Urbaser and CABB v. Argentina
Urbaser S.A. and Consorcio de Aguas Bilbao Biskaia, Bilbao Biskaia Ur Partzuergoa v. Argentine Republic
(ICSID Case No. ARB/07/26)</t>
  </si>
  <si>
    <t>Annulment proceedings; award upheld</t>
  </si>
  <si>
    <t>Argentina - Italy BIT</t>
  </si>
  <si>
    <t>Impregilo</t>
  </si>
  <si>
    <t>Impregilo v. Argentina (I)
Impregilo S.p.A. v. Argentine Republic (I)
(ICSID Case No. ARB/07/17)</t>
  </si>
  <si>
    <t>Original case decided in favor of investor; pending annulment proceedings</t>
  </si>
  <si>
    <t>Hochtief</t>
  </si>
  <si>
    <t>HOCHTIEF v. Argentina
HOCHTIEF Aktiengesellschaft v. Argentine Republic
(ICSID Case No. ARB/07/31)</t>
  </si>
  <si>
    <t xml:space="preserve">ARBLIT Radicati di Brozolo Sabatini </t>
  </si>
  <si>
    <t>Alemanni</t>
  </si>
  <si>
    <t>Alemanni and others v. Argentina
Giovanni Alemanni and others v. Argentine Republic
(ICSID Case No. ARB/07/8)</t>
  </si>
  <si>
    <t>White &amp; Case;  Legance Avvocati Associati</t>
  </si>
  <si>
    <t>Abaclat</t>
  </si>
  <si>
    <t>Abaclat and others v. Argentina Abaclat and others (formerly Giovanna A. Beccara and others) v. Argentine Republic (ICSID Case No. ARB/07/5)</t>
  </si>
  <si>
    <t>Hans DANELIUS </t>
  </si>
  <si>
    <t xml:space="preserve">Kamal Hossain </t>
  </si>
  <si>
    <t>Impregilo v. Argentina (II) 
Impregilo S.p.a v. Argentine Republic (II) (ICSID Case No. ARB/08/14)</t>
  </si>
  <si>
    <t>Not applicable - settled or discontinued before decision on liability</t>
  </si>
  <si>
    <t xml:space="preserve">Arblit Radicati di Brozolo Sabatini </t>
  </si>
  <si>
    <t>Ambiente Ufficio</t>
  </si>
  <si>
    <t>Ambiente Ufficio and others v. Argentina Ambiente Ufficio S.p.A. and others (formerly Giordano Alpi and others) v. Argentine Republic (ICSID Case No. ARB/08/9)</t>
  </si>
  <si>
    <t>Teinver</t>
  </si>
  <si>
    <t>Teinver and others v. ArgentinaAutobuses Urbanos del Sur S.A., Teinver S.A. and Transportes de Cercanías S.A. v. Argentine Republic (ICSID Case No. ARB/09/1)</t>
  </si>
  <si>
    <t>Jurisdiction denied</t>
  </si>
  <si>
    <t xml:space="preserve">Kirkland &amp; Ellis International LLP </t>
  </si>
  <si>
    <t>ICS Inspection and Control Services Limited</t>
  </si>
  <si>
    <t>ICS v. Argentina (I)ICS Inspection and Control Services Limited v. The Argentine Republic (I) (PCA Case No. 2010-9)</t>
  </si>
  <si>
    <t>Repsol</t>
  </si>
  <si>
    <t>Repsol v. ArgentinaRepsol, S.A. and Repsol Butano, S.A. v. Argentine Republic (ICSID Case No. ARB/12/38)</t>
  </si>
  <si>
    <t>Knoetzl Haugeneder Netal Rechtsanwälte GmbH</t>
  </si>
  <si>
    <t>Stephan W. Schill</t>
  </si>
  <si>
    <t>Argentina - Austria BIT </t>
  </si>
  <si>
    <t>Austria</t>
  </si>
  <si>
    <t>Casinos Austria</t>
  </si>
  <si>
    <t>Casinos Austria v. Argentina Casinos Austria International GmbH and Casinos Austria Aktiengesellschaft v. Argentine Republic (ICSID Case No. ARB/14/32)</t>
  </si>
  <si>
    <t>ürgen Kurtz</t>
  </si>
  <si>
    <t>Salini Impregilo</t>
  </si>
  <si>
    <t>Salini Impregilo v. Argentina Salini Impregilo S.p.A. v. Argentine Republic (ICSID Case No. ARB/15/39)</t>
  </si>
  <si>
    <t>Jernej Sekolec</t>
  </si>
  <si>
    <t>ICS v. Argentina (II)
ICS Inspection and Control Services Limited v. The Argentine Republic (II)</t>
  </si>
  <si>
    <t>Data not available on claims - settled or discontinued before decision on liability</t>
  </si>
  <si>
    <t>Bernardo Saravia Frías; Ernesto Lucchelli; Juan Pablo Lahitou</t>
  </si>
  <si>
    <t>Eduardo Valencia-Ospina</t>
  </si>
  <si>
    <t>Abertis v. Argentina
Abertis Infraestructuras, S.A. v. Argentine Republic (ICSID Case No. ARB/15/48)</t>
  </si>
  <si>
    <t>Klaus Reichert</t>
  </si>
  <si>
    <t>Argentina - United States of America BIT </t>
  </si>
  <si>
    <t>Metlife</t>
  </si>
  <si>
    <t>MetLife v. Argentina MetLife, Inc., MetLife Seguros de Retiro S.A. and MetLife Servicios S.A. v. Argentine Republic (ICSID Case No. ARB/17/17)</t>
  </si>
  <si>
    <t>De Brauw Blackstone Westbroek N.V.</t>
  </si>
  <si>
    <t>Luca G. Radicati di Brozolo</t>
  </si>
  <si>
    <t>BIT Netherlands - Argentina 1992</t>
  </si>
  <si>
    <t>Nationale-Nederlanden Intertrust B.V. (Dutch), NN Insurance International B.V. (Dutch), Orígenes AFJP S.A. (en liquidación) (Argentine)</t>
  </si>
  <si>
    <t>Nationale-Nederlanden Holdinvest B.V.</t>
  </si>
  <si>
    <t>Nationale-Nederlanden Holdinvest B.V. and others v. Argentine Republic (ICSID Case No. ARB/19/11)</t>
  </si>
  <si>
    <t>BIT Spain - Argentina 1991</t>
  </si>
  <si>
    <t>Orazul International España Holdings S.L.</t>
  </si>
  <si>
    <t>Orazul International España Holdings S.L. v. Argentine Republic (ICSID Case No. ARB/19/25)</t>
  </si>
  <si>
    <t>Notes</t>
  </si>
  <si>
    <t>Breach?</t>
  </si>
  <si>
    <t>Customary rules of international law</t>
  </si>
  <si>
    <t>Performance requirements</t>
  </si>
  <si>
    <t>Other</t>
  </si>
  <si>
    <t>Transfer of Funds</t>
  </si>
  <si>
    <t>Arbitrary or Discrim Measures</t>
  </si>
  <si>
    <t>FPS</t>
  </si>
  <si>
    <t>Umbrella Clause</t>
  </si>
  <si>
    <t>MFN</t>
  </si>
  <si>
    <t>NT</t>
  </si>
  <si>
    <t>Indirect Exp</t>
  </si>
  <si>
    <t>Direct Exp?</t>
  </si>
  <si>
    <t>FET</t>
  </si>
  <si>
    <t>Arbitration Rules Used</t>
  </si>
  <si>
    <t>Arbitration Center Involved</t>
  </si>
  <si>
    <t>Law Firm Hired by Investor</t>
  </si>
  <si>
    <t>Name of partner in-charge of case (If resorted to outside counsel)</t>
  </si>
  <si>
    <t>Counsel fees as stipulated in contract or,  (If resorted to outside counsel)</t>
  </si>
  <si>
    <t>Law Firm Hired by State</t>
  </si>
  <si>
    <t>President of the Tribunal</t>
  </si>
  <si>
    <t>Arbitrator Appointed by Investor</t>
  </si>
  <si>
    <t>Arbitrator Appointed by State</t>
  </si>
  <si>
    <t>Amount paid</t>
  </si>
  <si>
    <t>Definitive amount</t>
  </si>
  <si>
    <t>Amended amount (In cases of anullment or rectification)</t>
  </si>
  <si>
    <t>Amount Settled</t>
  </si>
  <si>
    <t>Amount Awarded</t>
  </si>
  <si>
    <t>Compensation offered by the State (For direct expropriation cases only)</t>
  </si>
  <si>
    <t>Amount Claimed by Investor</t>
  </si>
  <si>
    <t>Year Case Concluded</t>
  </si>
  <si>
    <t>Year Case Filed</t>
  </si>
  <si>
    <t>Settled or decided in favor of investor</t>
  </si>
  <si>
    <t>Decided in Favor of</t>
  </si>
  <si>
    <t>Status</t>
  </si>
  <si>
    <t>Add'l Sectors</t>
  </si>
  <si>
    <t>Economic Sector Involved</t>
  </si>
  <si>
    <t>Type of Instrument</t>
  </si>
  <si>
    <t>Instrument Invoked</t>
  </si>
  <si>
    <t>Continent</t>
  </si>
  <si>
    <t xml:space="preserve">Nationality of Investors </t>
  </si>
  <si>
    <t>Other Investors</t>
  </si>
  <si>
    <t>Case Name</t>
  </si>
  <si>
    <t>Conduct of Proceedings</t>
  </si>
  <si>
    <t>Costs</t>
  </si>
  <si>
    <t>Status of Cases</t>
  </si>
  <si>
    <t>Identification of Cases</t>
  </si>
  <si>
    <t>List of iSDS Cases: Latin American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</si>
</sst>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_-;\-&quot;$&quot;* #,##0_-;_-&quot;$&quot;* &quot;-&quot;_-;_-@_-"/>
    <numFmt numFmtId="165" formatCode="_-* #,##0.00_-;\-* #,##0.00_-;_-* &quot;-&quot;??_-;_-@_-"/>
    <numFmt numFmtId="166" formatCode="_-* #,##0_-;\-* #,##0_-;_-* &quot;-&quot;??_-;_-@_-"/>
  </numFmts>
  <fonts count="11">
    <font>
      <sz val="12"/>
      <color theme="1"/>
      <name val="Calibri"/>
      <family val="2"/>
      <scheme val="minor"/>
    </font>
    <font>
      <sz val="12"/>
      <color theme="1"/>
      <name val="Calibri"/>
      <family val="2"/>
      <scheme val="minor"/>
    </font>
    <font>
      <sz val="12"/>
      <name val="Calibri"/>
      <family val="2"/>
      <scheme val="minor"/>
    </font>
    <font>
      <u/>
      <sz val="12"/>
      <color theme="10"/>
      <name val="Calibri"/>
      <family val="2"/>
      <scheme val="minor"/>
    </font>
    <font>
      <sz val="12"/>
      <color rgb="FFFF0000"/>
      <name val="Calibri"/>
      <family val="2"/>
      <scheme val="minor"/>
    </font>
    <font>
      <sz val="14"/>
      <name val="Arial"/>
      <family val="2"/>
    </font>
    <font>
      <sz val="12"/>
      <name val="Calibri (Body)"/>
    </font>
    <font>
      <sz val="12"/>
      <name val="ArialMT"/>
    </font>
    <font>
      <sz val="12"/>
      <name val="TimesNewRomanPSMT"/>
    </font>
    <font>
      <b/>
      <sz val="12"/>
      <name val="Calibri"/>
      <family val="2"/>
      <scheme val="minor"/>
    </font>
    <font>
      <i/>
      <sz val="12"/>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style="thin">
        <color auto="1"/>
      </right>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cellStyleXfs>
  <cellXfs count="44">
    <xf numFmtId="0" fontId="0" fillId="0" borderId="0" xfId="0"/>
    <xf numFmtId="0" fontId="2" fillId="0" borderId="0" xfId="0" applyFont="1" applyAlignment="1">
      <alignment wrapText="1"/>
    </xf>
    <xf numFmtId="0" fontId="2" fillId="0" borderId="1" xfId="0" applyFont="1" applyBorder="1" applyAlignment="1">
      <alignment wrapText="1"/>
    </xf>
    <xf numFmtId="164" fontId="2" fillId="0" borderId="0" xfId="2" applyFont="1" applyAlignment="1">
      <alignment wrapText="1"/>
    </xf>
    <xf numFmtId="3" fontId="2" fillId="0" borderId="0" xfId="0" applyNumberFormat="1" applyFont="1" applyAlignment="1">
      <alignment wrapText="1"/>
    </xf>
    <xf numFmtId="0" fontId="2" fillId="0" borderId="0" xfId="0" applyFont="1" applyFill="1" applyAlignment="1">
      <alignment wrapText="1"/>
    </xf>
    <xf numFmtId="164" fontId="2" fillId="0" borderId="0" xfId="2" applyFont="1" applyBorder="1" applyAlignment="1">
      <alignment wrapText="1"/>
    </xf>
    <xf numFmtId="0" fontId="2" fillId="0" borderId="0" xfId="0" applyFont="1" applyBorder="1" applyAlignment="1">
      <alignment wrapText="1"/>
    </xf>
    <xf numFmtId="3" fontId="2" fillId="0" borderId="0" xfId="0" applyNumberFormat="1" applyFont="1" applyBorder="1" applyAlignment="1">
      <alignment wrapText="1"/>
    </xf>
    <xf numFmtId="0" fontId="2" fillId="2" borderId="0" xfId="0" applyFont="1" applyFill="1" applyAlignment="1">
      <alignment wrapText="1"/>
    </xf>
    <xf numFmtId="0" fontId="3" fillId="0" borderId="0" xfId="3" applyAlignment="1">
      <alignment wrapText="1"/>
    </xf>
    <xf numFmtId="3" fontId="2" fillId="0" borderId="1" xfId="0" applyNumberFormat="1" applyFont="1" applyBorder="1" applyAlignment="1">
      <alignment wrapText="1"/>
    </xf>
    <xf numFmtId="0" fontId="2" fillId="0" borderId="0" xfId="3" applyFont="1"/>
    <xf numFmtId="3" fontId="2" fillId="0" borderId="0" xfId="0" applyNumberFormat="1" applyFont="1" applyFill="1" applyAlignment="1">
      <alignment wrapText="1"/>
    </xf>
    <xf numFmtId="0" fontId="2" fillId="0" borderId="1" xfId="0" applyFont="1" applyFill="1" applyBorder="1" applyAlignment="1">
      <alignment wrapText="1"/>
    </xf>
    <xf numFmtId="0" fontId="4" fillId="0" borderId="0" xfId="0" applyFont="1" applyAlignment="1">
      <alignment wrapText="1"/>
    </xf>
    <xf numFmtId="3" fontId="4" fillId="0" borderId="0" xfId="0" applyNumberFormat="1" applyFont="1" applyAlignment="1">
      <alignment wrapText="1"/>
    </xf>
    <xf numFmtId="166" fontId="4" fillId="0" borderId="0" xfId="1" applyNumberFormat="1" applyFont="1" applyAlignment="1">
      <alignment wrapText="1"/>
    </xf>
    <xf numFmtId="3" fontId="4" fillId="0" borderId="0" xfId="0" applyNumberFormat="1" applyFont="1" applyFill="1" applyAlignment="1">
      <alignment wrapText="1"/>
    </xf>
    <xf numFmtId="0" fontId="4" fillId="0" borderId="0" xfId="0" applyFont="1"/>
    <xf numFmtId="0" fontId="4" fillId="0" borderId="1" xfId="0" applyFont="1" applyBorder="1" applyAlignment="1">
      <alignment wrapText="1"/>
    </xf>
    <xf numFmtId="0" fontId="2" fillId="2" borderId="1" xfId="0" applyFont="1" applyFill="1" applyBorder="1" applyAlignment="1">
      <alignment wrapText="1"/>
    </xf>
    <xf numFmtId="0" fontId="2" fillId="0" borderId="0" xfId="3" applyFont="1" applyAlignment="1">
      <alignment wrapText="1"/>
    </xf>
    <xf numFmtId="0" fontId="2" fillId="0" borderId="0" xfId="3" applyFont="1" applyFill="1" applyAlignment="1">
      <alignment wrapText="1"/>
    </xf>
    <xf numFmtId="0" fontId="2" fillId="0" borderId="0" xfId="0" applyFont="1" applyFill="1" applyBorder="1" applyAlignment="1">
      <alignment wrapText="1"/>
    </xf>
    <xf numFmtId="0" fontId="2" fillId="0" borderId="0" xfId="0" applyFont="1"/>
    <xf numFmtId="0" fontId="5" fillId="0" borderId="0" xfId="0" applyFont="1"/>
    <xf numFmtId="0" fontId="5" fillId="0" borderId="0" xfId="0" applyFont="1" applyAlignment="1">
      <alignment wrapText="1"/>
    </xf>
    <xf numFmtId="0" fontId="7" fillId="0" borderId="0" xfId="0" applyFont="1"/>
    <xf numFmtId="0" fontId="8" fillId="0" borderId="0" xfId="0" applyFont="1" applyAlignment="1">
      <alignment wrapText="1"/>
    </xf>
    <xf numFmtId="0" fontId="8" fillId="0" borderId="0" xfId="0" applyFont="1"/>
    <xf numFmtId="0" fontId="6" fillId="0" borderId="0" xfId="3" applyFont="1"/>
    <xf numFmtId="3" fontId="2" fillId="0" borderId="0" xfId="0" applyNumberFormat="1" applyFont="1" applyFill="1" applyBorder="1" applyAlignment="1">
      <alignment wrapText="1"/>
    </xf>
    <xf numFmtId="0" fontId="9" fillId="0" borderId="0" xfId="0" applyFont="1" applyAlignment="1">
      <alignment wrapText="1"/>
    </xf>
    <xf numFmtId="0" fontId="9" fillId="0" borderId="1" xfId="0" applyFont="1" applyFill="1" applyBorder="1" applyAlignment="1">
      <alignment wrapText="1"/>
    </xf>
    <xf numFmtId="0" fontId="9" fillId="0" borderId="0" xfId="0" applyFont="1" applyFill="1" applyBorder="1" applyAlignment="1">
      <alignment wrapText="1"/>
    </xf>
    <xf numFmtId="0" fontId="9" fillId="0" borderId="1" xfId="0" applyFont="1" applyBorder="1" applyAlignment="1">
      <alignment wrapText="1"/>
    </xf>
    <xf numFmtId="0" fontId="10" fillId="0" borderId="0" xfId="0" applyFont="1" applyAlignment="1">
      <alignment wrapText="1"/>
    </xf>
    <xf numFmtId="0" fontId="10" fillId="0" borderId="1" xfId="0" applyFont="1" applyBorder="1" applyAlignment="1">
      <alignment wrapText="1"/>
    </xf>
    <xf numFmtId="166" fontId="2" fillId="0" borderId="0" xfId="1" applyNumberFormat="1" applyFont="1" applyAlignment="1">
      <alignment wrapText="1"/>
    </xf>
    <xf numFmtId="166" fontId="2" fillId="0" borderId="0" xfId="1" applyNumberFormat="1" applyFont="1" applyFill="1" applyAlignment="1">
      <alignment wrapText="1"/>
    </xf>
    <xf numFmtId="165" fontId="2" fillId="0" borderId="0" xfId="1" applyFont="1" applyAlignment="1">
      <alignment wrapText="1"/>
    </xf>
    <xf numFmtId="165" fontId="2" fillId="0" borderId="0" xfId="1" applyFont="1" applyFill="1" applyBorder="1" applyAlignment="1">
      <alignment wrapText="1"/>
    </xf>
    <xf numFmtId="165" fontId="2" fillId="0" borderId="0" xfId="1" applyFont="1" applyFill="1" applyAlignment="1">
      <alignment wrapText="1"/>
    </xf>
  </cellXfs>
  <cellStyles count="4">
    <cellStyle name="Comma" xfId="1" builtinId="3"/>
    <cellStyle name="Currency [0]" xfId="2" builtinId="7"/>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italaw.com/counsel/procuraci%C3%B3n-del-tesoro-de-la-naci%C3%B3n" TargetMode="External"/><Relationship Id="rId21" Type="http://schemas.openxmlformats.org/officeDocument/2006/relationships/hyperlink" Target="https://www.italaw.com/arbitrators/claus-von-wobeser" TargetMode="External"/><Relationship Id="rId34" Type="http://schemas.openxmlformats.org/officeDocument/2006/relationships/hyperlink" Target="https://icsid.worldbank.org/en/Pages/arbitrators/ViewProfile.aspx?cvid=359" TargetMode="External"/><Relationship Id="rId42" Type="http://schemas.openxmlformats.org/officeDocument/2006/relationships/hyperlink" Target="https://www.italaw.com/arbitrators/charles-brower" TargetMode="External"/><Relationship Id="rId47" Type="http://schemas.openxmlformats.org/officeDocument/2006/relationships/hyperlink" Target="https://www.italaw.com/arbitrators/hans-danelius" TargetMode="External"/><Relationship Id="rId50" Type="http://schemas.openxmlformats.org/officeDocument/2006/relationships/hyperlink" Target="https://www.italaw.com/counsel/procuraci%C3%B3n-del-tesoro-de-la-naci%C3%B3n" TargetMode="External"/><Relationship Id="rId55" Type="http://schemas.openxmlformats.org/officeDocument/2006/relationships/hyperlink" Target="https://investmentpolicy.unctad.org/international-investment-agreements/treaties/bit/128/argentina---germany-bit-1991-" TargetMode="External"/><Relationship Id="rId63" Type="http://schemas.openxmlformats.org/officeDocument/2006/relationships/hyperlink" Target="https://www.italaw.com/counsel/procuraci%C3%B3n-del-tesoro-de-la-naci%C3%B3n" TargetMode="External"/><Relationship Id="rId68" Type="http://schemas.openxmlformats.org/officeDocument/2006/relationships/hyperlink" Target="https://icsid.worldbank.org/en/Pages/cases/casedetail.aspx?CaseNo=ARB/07/32" TargetMode="External"/><Relationship Id="rId76" Type="http://schemas.openxmlformats.org/officeDocument/2006/relationships/hyperlink" Target="https://icsid.worldbank.org/en/Pages/cases/casedetail.aspx?CaseNo=ARB/18/17" TargetMode="External"/><Relationship Id="rId84" Type="http://schemas.openxmlformats.org/officeDocument/2006/relationships/hyperlink" Target="https://icsid.worldbank.org/en/Pages/cases/casedetail.aspx?CaseNo=ARB/19/13" TargetMode="External"/><Relationship Id="rId89" Type="http://schemas.openxmlformats.org/officeDocument/2006/relationships/hyperlink" Target="https://icsid.worldbank.org/en/Pages/cases/casedetail.aspx?CaseNo=ARB/17/13" TargetMode="External"/><Relationship Id="rId97" Type="http://schemas.openxmlformats.org/officeDocument/2006/relationships/hyperlink" Target="https://www.italaw.com/arbitrators/j-christopher-thomas" TargetMode="External"/><Relationship Id="rId7" Type="http://schemas.openxmlformats.org/officeDocument/2006/relationships/hyperlink" Target="https://investmentpolicy.unctad.org/international-investment-agreements/treaties/bit/161/argentina---united-kingdom-bit-1990-" TargetMode="External"/><Relationship Id="rId71" Type="http://schemas.openxmlformats.org/officeDocument/2006/relationships/hyperlink" Target="https://icsid.worldbank.org/en/Pages/cases/casedetail.aspx?CaseNo=ARB/06/13" TargetMode="External"/><Relationship Id="rId92" Type="http://schemas.openxmlformats.org/officeDocument/2006/relationships/hyperlink" Target="https://investmentpolicy.unctad.org/investment-dispute-settlement/cases/977/odyssey-v-mexico" TargetMode="External"/><Relationship Id="rId2" Type="http://schemas.openxmlformats.org/officeDocument/2006/relationships/hyperlink" Target="https://www.italaw.com/counsel/procuraci%C3%B3n-del-tesoro-de-la-naci%C3%B3n" TargetMode="External"/><Relationship Id="rId16" Type="http://schemas.openxmlformats.org/officeDocument/2006/relationships/hyperlink" Target="https://www.italaw.com/arbitrators/hans-van-houtte" TargetMode="External"/><Relationship Id="rId29" Type="http://schemas.openxmlformats.org/officeDocument/2006/relationships/hyperlink" Target="https://investmentpolicy.unctad.org/international-investment-agreements/treaties/bit/135/argentina---italy-bit-1990-" TargetMode="External"/><Relationship Id="rId11" Type="http://schemas.openxmlformats.org/officeDocument/2006/relationships/hyperlink" Target="https://www.italaw.com/arbitrators/kaj-hob%C3%A9r" TargetMode="External"/><Relationship Id="rId24" Type="http://schemas.openxmlformats.org/officeDocument/2006/relationships/hyperlink" Target="https://www.italaw.com/arbitrators/marc-lalonde" TargetMode="External"/><Relationship Id="rId32" Type="http://schemas.openxmlformats.org/officeDocument/2006/relationships/hyperlink" Target="https://icsid.worldbank.org/en/Pages/arbitrators/ViewProfile.aspx?cvid=251" TargetMode="External"/><Relationship Id="rId37" Type="http://schemas.openxmlformats.org/officeDocument/2006/relationships/hyperlink" Target="https://www.italaw.com/counsel/procuraci%C3%B3n-del-tesoro-de-la-naci%C3%B3n" TargetMode="External"/><Relationship Id="rId40" Type="http://schemas.openxmlformats.org/officeDocument/2006/relationships/hyperlink" Target="https://investmentpolicy.unctad.org/international-investment-agreements/treaties/bit/128/argentina---germany-bit-1991-" TargetMode="External"/><Relationship Id="rId45" Type="http://schemas.openxmlformats.org/officeDocument/2006/relationships/hyperlink" Target="https://investmentpolicy.unctad.org/international-investment-agreements/treaties/bit/135/argentina---italy-bit-1990-" TargetMode="External"/><Relationship Id="rId53" Type="http://schemas.openxmlformats.org/officeDocument/2006/relationships/hyperlink" Target="https://www.italaw.com/counsel/procuraci%C3%B3n-del-tesoro-de-la-naci%C3%B3n" TargetMode="External"/><Relationship Id="rId58" Type="http://schemas.openxmlformats.org/officeDocument/2006/relationships/hyperlink" Target="https://investmentpolicy.unctad.org/international-investment-agreements/treaties/bit/154/argentina---spain-bit-1991-" TargetMode="External"/><Relationship Id="rId66" Type="http://schemas.openxmlformats.org/officeDocument/2006/relationships/hyperlink" Target="https://icsid.worldbank.org/en/Pages/cases/casedetail.aspx?CaseNo=ARB/06/21" TargetMode="External"/><Relationship Id="rId74" Type="http://schemas.openxmlformats.org/officeDocument/2006/relationships/hyperlink" Target="https://icsid.worldbank.org/en/Pages/cases/casedetail.aspx?CaseNo=ARB/16/33" TargetMode="External"/><Relationship Id="rId79" Type="http://schemas.openxmlformats.org/officeDocument/2006/relationships/hyperlink" Target="https://icsid.worldbank.org/en/Pages/cases/casedetail.aspx?CaseNo=ARB/19/28" TargetMode="External"/><Relationship Id="rId87" Type="http://schemas.openxmlformats.org/officeDocument/2006/relationships/hyperlink" Target="https://icsid.worldbank.org/en/Pages/cases/casedetail.aspx?CaseNo=ARB/05/14" TargetMode="External"/><Relationship Id="rId5" Type="http://schemas.openxmlformats.org/officeDocument/2006/relationships/hyperlink" Target="https://www.italaw.com/arbitrator/eduardo-valencia-ospina" TargetMode="External"/><Relationship Id="rId61" Type="http://schemas.openxmlformats.org/officeDocument/2006/relationships/hyperlink" Target="https://www.italaw.com/counsel/procuraci%C3%B3n-del-tesoro-de-la-naci%C3%B3n" TargetMode="External"/><Relationship Id="rId82" Type="http://schemas.openxmlformats.org/officeDocument/2006/relationships/hyperlink" Target="https://icsid.worldbank.org/en/Pages/cases/casedetail.aspx?CaseNo=ARB/19/22" TargetMode="External"/><Relationship Id="rId90" Type="http://schemas.openxmlformats.org/officeDocument/2006/relationships/hyperlink" Target="https://icsid.worldbank.org/en/Pages/cases/casedetail.aspx?CaseNo=ARB/19/26" TargetMode="External"/><Relationship Id="rId95" Type="http://schemas.openxmlformats.org/officeDocument/2006/relationships/hyperlink" Target="https://www.italaw.com/arbitrators/j-christopher-thomas" TargetMode="External"/><Relationship Id="rId19" Type="http://schemas.openxmlformats.org/officeDocument/2006/relationships/hyperlink" Target="https://www.italaw.com/arbitrators/francisco-orrego-vicu%C3%B1" TargetMode="External"/><Relationship Id="rId14" Type="http://schemas.openxmlformats.org/officeDocument/2006/relationships/hyperlink" Target="https://investmentpolicy.unctad.org/international-investment-agreements/treaties/bit/110/argentina---austria-bit-1992-" TargetMode="External"/><Relationship Id="rId22" Type="http://schemas.openxmlformats.org/officeDocument/2006/relationships/hyperlink" Target="https://www.italaw.com/counsel/procuraci%C3%B3n-del-tesoro-de-la-naci%C3%B3n" TargetMode="External"/><Relationship Id="rId27" Type="http://schemas.openxmlformats.org/officeDocument/2006/relationships/hyperlink" Target="https://investmentpolicy.unctad.org/international-investment-agreements/treaties/bit/154/argentina---spain-bit-1991-" TargetMode="External"/><Relationship Id="rId30" Type="http://schemas.openxmlformats.org/officeDocument/2006/relationships/hyperlink" Target="https://www.italaw.com/counsel/procuraci%C3%B3n-del-tesoro-de-la-naci%C3%B3n" TargetMode="External"/><Relationship Id="rId35" Type="http://schemas.openxmlformats.org/officeDocument/2006/relationships/hyperlink" Target="https://www.italaw.com/counsel/procuraci%C3%B3n-del-tesoro-de-la-naci%C3%B3n" TargetMode="External"/><Relationship Id="rId43" Type="http://schemas.openxmlformats.org/officeDocument/2006/relationships/hyperlink" Target="https://www.italaw.com/arbitrators/j-christopher-thomas" TargetMode="External"/><Relationship Id="rId48" Type="http://schemas.openxmlformats.org/officeDocument/2006/relationships/hyperlink" Target="https://www.italaw.com/counsel/procuraci%C3%B3n-del-tesoro-de-la-naci%C3%B3n" TargetMode="External"/><Relationship Id="rId56" Type="http://schemas.openxmlformats.org/officeDocument/2006/relationships/hyperlink" Target="https://investmentpolicy.unctad.org/international-investment-agreements/treaties/bit/142/argentina---netherlands-bit-1992-" TargetMode="External"/><Relationship Id="rId64" Type="http://schemas.openxmlformats.org/officeDocument/2006/relationships/hyperlink" Target="https://icsid.worldbank.org/en/Pages/cases/casedetail.aspx?CaseNo=ARB/09/23" TargetMode="External"/><Relationship Id="rId69" Type="http://schemas.openxmlformats.org/officeDocument/2006/relationships/hyperlink" Target="https://icsid.worldbank.org/en/Pages/cases/casedetail.aspx?CaseNo=ARB/99/8" TargetMode="External"/><Relationship Id="rId77" Type="http://schemas.openxmlformats.org/officeDocument/2006/relationships/hyperlink" Target="https://icsid.worldbank.org/en/Pages/cases/casedetail.aspx?CaseNo=ARB/18/48" TargetMode="External"/><Relationship Id="rId100" Type="http://schemas.openxmlformats.org/officeDocument/2006/relationships/hyperlink" Target="https://www.italaw.com/arbitrators/j-christopher-thomas" TargetMode="External"/><Relationship Id="rId8" Type="http://schemas.openxmlformats.org/officeDocument/2006/relationships/hyperlink" Target="http://www.taverniertschanz.com/en/team/detail/Pierre-Yves-Tschanz/25.html" TargetMode="External"/><Relationship Id="rId51" Type="http://schemas.openxmlformats.org/officeDocument/2006/relationships/hyperlink" Target="https://investmentpolicy.unctad.org/international-investment-agreements/treaties/bit/162/argentina---united-states-of-america-bit-1991-" TargetMode="External"/><Relationship Id="rId72" Type="http://schemas.openxmlformats.org/officeDocument/2006/relationships/hyperlink" Target="https://icsid.worldbank.org/en/Pages/cases/casedetail.aspx?CaseNo=ARB/11/9" TargetMode="External"/><Relationship Id="rId80" Type="http://schemas.openxmlformats.org/officeDocument/2006/relationships/hyperlink" Target="https://icsid.worldbank.org/en/Pages/cases/casedetail.aspx?CaseNo=ARB/19/11" TargetMode="External"/><Relationship Id="rId85" Type="http://schemas.openxmlformats.org/officeDocument/2006/relationships/hyperlink" Target="https://icsid.worldbank.org/en/Pages/cases/casedetail.aspx?CaseNo=ARB/96/1" TargetMode="External"/><Relationship Id="rId93" Type="http://schemas.openxmlformats.org/officeDocument/2006/relationships/hyperlink" Target="https://www.italaw.com/arbitrators/j-christopher-thomas" TargetMode="External"/><Relationship Id="rId98" Type="http://schemas.openxmlformats.org/officeDocument/2006/relationships/hyperlink" Target="https://www.italaw.com/arbitrators/j-christopher-thomas" TargetMode="External"/><Relationship Id="rId3" Type="http://schemas.openxmlformats.org/officeDocument/2006/relationships/hyperlink" Target="https://investmentpolicy.unctad.org/international-investment-agreements/treaties/bit/154/argentina---spain-bit-1991-" TargetMode="External"/><Relationship Id="rId12" Type="http://schemas.openxmlformats.org/officeDocument/2006/relationships/hyperlink" Target="https://www.italaw.com/arbitrator/j%C3%BCrgen-kurtz" TargetMode="External"/><Relationship Id="rId17" Type="http://schemas.openxmlformats.org/officeDocument/2006/relationships/hyperlink" Target="https://www.italaw.com/counsel/procuraci%C3%B3n-del-tesoro-de-la-naci%C3%B3n" TargetMode="External"/><Relationship Id="rId25" Type="http://schemas.openxmlformats.org/officeDocument/2006/relationships/hyperlink" Target="https://www.italaw.com/arbitrators/pierre-marie-dupuy" TargetMode="External"/><Relationship Id="rId33" Type="http://schemas.openxmlformats.org/officeDocument/2006/relationships/hyperlink" Target="https://icsid.worldbank.org/en/Pages/arbitrators/ViewProfile.aspx?cvid=112" TargetMode="External"/><Relationship Id="rId38" Type="http://schemas.openxmlformats.org/officeDocument/2006/relationships/hyperlink" Target="https://investmentpolicy.unctad.org/international-investment-agreements/treaties/bit/135/argentina---italy-bit-1990-" TargetMode="External"/><Relationship Id="rId46" Type="http://schemas.openxmlformats.org/officeDocument/2006/relationships/hyperlink" Target="https://www.italaw.com/arbitrators/charles-brower" TargetMode="External"/><Relationship Id="rId59" Type="http://schemas.openxmlformats.org/officeDocument/2006/relationships/hyperlink" Target="https://investmentpolicy.unctad.org/international-investment-agreements/treaties/bit/779/canada---costa-rica-bit-1998-" TargetMode="External"/><Relationship Id="rId67" Type="http://schemas.openxmlformats.org/officeDocument/2006/relationships/hyperlink" Target="https://icsid.worldbank.org/en/Pages/cases/casedetail.aspx?CaseNo=ARB/09/4" TargetMode="External"/><Relationship Id="rId20" Type="http://schemas.openxmlformats.org/officeDocument/2006/relationships/hyperlink" Target="https://www.italaw.com/arbitrators/brigitte-stern" TargetMode="External"/><Relationship Id="rId41" Type="http://schemas.openxmlformats.org/officeDocument/2006/relationships/hyperlink" Target="https://www.italaw.com/arbitrators/vaughan-lowe" TargetMode="External"/><Relationship Id="rId54" Type="http://schemas.openxmlformats.org/officeDocument/2006/relationships/hyperlink" Target="https://investmentpolicy.unctad.org/international-investment-agreements/treaties/bit/115/argentina---chile-bit-1991-" TargetMode="External"/><Relationship Id="rId62" Type="http://schemas.openxmlformats.org/officeDocument/2006/relationships/hyperlink" Target="https://www.italaw.com/counsel/procuraci%C3%B3n-del-tesoro-de-la-naci%C3%B3n" TargetMode="External"/><Relationship Id="rId70" Type="http://schemas.openxmlformats.org/officeDocument/2006/relationships/hyperlink" Target="https://icsid.worldbank.org/en/Pages/cases/casedetail.aspx?CaseNo=ARB/03/28" TargetMode="External"/><Relationship Id="rId75" Type="http://schemas.openxmlformats.org/officeDocument/2006/relationships/hyperlink" Target="https://icsid.worldbank.org/en/Pages/cases/casedetail.aspx?CaseNo=ARB/17/3" TargetMode="External"/><Relationship Id="rId83" Type="http://schemas.openxmlformats.org/officeDocument/2006/relationships/hyperlink" Target="https://icsid.worldbank.org/en/Pages/cases/casedetail.aspx?CaseNo=ARB/19/6" TargetMode="External"/><Relationship Id="rId88" Type="http://schemas.openxmlformats.org/officeDocument/2006/relationships/hyperlink" Target="https://icsid.worldbank.org/en/Pages/cases/casedetail.aspx?CaseNo=ARB/97/5" TargetMode="External"/><Relationship Id="rId91" Type="http://schemas.openxmlformats.org/officeDocument/2006/relationships/hyperlink" Target="https://icsid.worldbank.org/en/Pages/cases/casedetail.aspx?CaseNo=ARB/19/1" TargetMode="External"/><Relationship Id="rId96" Type="http://schemas.openxmlformats.org/officeDocument/2006/relationships/hyperlink" Target="https://www.italaw.com/arbitrators/j-christopher-thomas" TargetMode="External"/><Relationship Id="rId1" Type="http://schemas.openxmlformats.org/officeDocument/2006/relationships/hyperlink" Target="https://investmentpolicy.unctad.org/international-investment-agreements/treaties/bit/162/argentina---united-states-of-america-bit-1991-" TargetMode="External"/><Relationship Id="rId6" Type="http://schemas.openxmlformats.org/officeDocument/2006/relationships/hyperlink" Target="https://www.italaw.com/arbitrators/rodrigo-oreamuno-blanco" TargetMode="External"/><Relationship Id="rId15" Type="http://schemas.openxmlformats.org/officeDocument/2006/relationships/hyperlink" Target="https://www.italaw.com/arbitrator/stephan-w-schill" TargetMode="External"/><Relationship Id="rId23" Type="http://schemas.openxmlformats.org/officeDocument/2006/relationships/hyperlink" Target="https://investmentpolicy.unctad.org/international-investment-agreements/treaties/bit/161/argentina---united-kingdom-bit-1990-" TargetMode="External"/><Relationship Id="rId28" Type="http://schemas.openxmlformats.org/officeDocument/2006/relationships/hyperlink" Target="https://www.italaw.com/counsel/procuraci%C3%B3n-del-tesoro-de-la-naci%C3%B3n" TargetMode="External"/><Relationship Id="rId36" Type="http://schemas.openxmlformats.org/officeDocument/2006/relationships/hyperlink" Target="https://investmentpolicy.unctad.org/international-investment-agreements/treaties/bit/135/argentina---italy-bit-1990-" TargetMode="External"/><Relationship Id="rId49" Type="http://schemas.openxmlformats.org/officeDocument/2006/relationships/hyperlink" Target="https://investmentpolicy.unctad.org/international-investment-agreements/treaties/bit/154/argentina---spain-bit-1991-" TargetMode="External"/><Relationship Id="rId57" Type="http://schemas.openxmlformats.org/officeDocument/2006/relationships/hyperlink" Target="https://investmentpolicy.unctad.org/international-investment-agreements/treaties/bit/127/argentina---france-bit-1991-" TargetMode="External"/><Relationship Id="rId10" Type="http://schemas.openxmlformats.org/officeDocument/2006/relationships/hyperlink" Target="https://investmentpolicy.unctad.org/international-investment-agreements/treaties/bit/135/argentina---italy-bit-1990-" TargetMode="External"/><Relationship Id="rId31" Type="http://schemas.openxmlformats.org/officeDocument/2006/relationships/hyperlink" Target="https://investmentpolicy.unctad.org/international-investment-agreements/treaties/bit/135/argentina---italy-bit-1990-" TargetMode="External"/><Relationship Id="rId44" Type="http://schemas.openxmlformats.org/officeDocument/2006/relationships/hyperlink" Target="https://www.italaw.com/counsel/procuraci%C3%B3n-del-tesoro-de-la-naci%C3%B3n" TargetMode="External"/><Relationship Id="rId52" Type="http://schemas.openxmlformats.org/officeDocument/2006/relationships/hyperlink" Target="https://www.italaw.com/counsel/procuraci%C3%B3n-del-tesoro-de-la-naci%C3%B3n" TargetMode="External"/><Relationship Id="rId60" Type="http://schemas.openxmlformats.org/officeDocument/2006/relationships/hyperlink" Target="https://www.italaw.com/counsel/procuraci%C3%B3n-del-tesoro-de-la-naci%C3%B3n" TargetMode="External"/><Relationship Id="rId65" Type="http://schemas.openxmlformats.org/officeDocument/2006/relationships/hyperlink" Target="https://icsid.worldbank.org/en/Pages/cases/casedetail.aspx?CaseNo=ARB/01/10" TargetMode="External"/><Relationship Id="rId73" Type="http://schemas.openxmlformats.org/officeDocument/2006/relationships/hyperlink" Target="https://icsid.worldbank.org/en/Pages/cases/casedetail.aspx?CaseNo=ARB/12/28" TargetMode="External"/><Relationship Id="rId78" Type="http://schemas.openxmlformats.org/officeDocument/2006/relationships/hyperlink" Target="https://icsid.worldbank.org/en/Pages/cases/casedetail.aspx?CaseNo=ARB/19/19" TargetMode="External"/><Relationship Id="rId81" Type="http://schemas.openxmlformats.org/officeDocument/2006/relationships/hyperlink" Target="https://icsid.worldbank.org/en/Pages/cases/casedetail.aspx?CaseNo=ARB/19/25" TargetMode="External"/><Relationship Id="rId86" Type="http://schemas.openxmlformats.org/officeDocument/2006/relationships/hyperlink" Target="https://icsid.worldbank.org/en/Pages/cases/casedetail.aspx?CaseNo=ARB/13/18" TargetMode="External"/><Relationship Id="rId94" Type="http://schemas.openxmlformats.org/officeDocument/2006/relationships/hyperlink" Target="https://www.italaw.com/arbitrators/j-christopher-thomas" TargetMode="External"/><Relationship Id="rId99" Type="http://schemas.openxmlformats.org/officeDocument/2006/relationships/hyperlink" Target="https://www.italaw.com/arbitrators/j-christopher-thomas" TargetMode="External"/><Relationship Id="rId101" Type="http://schemas.openxmlformats.org/officeDocument/2006/relationships/hyperlink" Target="https://www.italaw.com/arbitrators/j-christopher-thomas" TargetMode="External"/><Relationship Id="rId4" Type="http://schemas.openxmlformats.org/officeDocument/2006/relationships/hyperlink" Target="https://www.italaw.com/arbitrators/whitney-debevoise" TargetMode="External"/><Relationship Id="rId9" Type="http://schemas.openxmlformats.org/officeDocument/2006/relationships/hyperlink" Target="https://www.italaw.com/arbitrators/domingo-bello-janeiro" TargetMode="External"/><Relationship Id="rId13" Type="http://schemas.openxmlformats.org/officeDocument/2006/relationships/hyperlink" Target="https://www.italaw.com/counsel/king-spalding" TargetMode="External"/><Relationship Id="rId18" Type="http://schemas.openxmlformats.org/officeDocument/2006/relationships/hyperlink" Target="https://investmentpolicy.unctad.org/international-investment-agreements/treaties/bit/154/argentina---spain-bit-1991-" TargetMode="External"/><Relationship Id="rId39" Type="http://schemas.openxmlformats.org/officeDocument/2006/relationships/hyperlink" Target="https://www.italaw.com/counsel/procuraci%C3%B3n-del-tesoro-de-la-naci%C3%B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E302"/>
  <sheetViews>
    <sheetView tabSelected="1" zoomScale="30" zoomScaleNormal="30" zoomScalePageLayoutView="80" workbookViewId="0">
      <pane xSplit="2" ySplit="5" topLeftCell="C6" activePane="bottomRight" state="frozen"/>
      <selection pane="topRight" activeCell="C1" sqref="C1"/>
      <selection pane="bottomLeft" activeCell="A6" sqref="A6"/>
      <selection pane="bottomRight" activeCell="N21" sqref="N21"/>
    </sheetView>
  </sheetViews>
  <sheetFormatPr defaultColWidth="10.875" defaultRowHeight="15.75" outlineLevelCol="1"/>
  <cols>
    <col min="1" max="1" width="13.625" style="1" customWidth="1"/>
    <col min="2" max="7" width="20.875" style="1" customWidth="1"/>
    <col min="8" max="8" width="20.875" style="2" customWidth="1"/>
    <col min="9" max="9" width="20.875" style="1" customWidth="1"/>
    <col min="10" max="10" width="20.875" style="2" customWidth="1"/>
    <col min="11" max="14" width="20.875" style="1" customWidth="1"/>
    <col min="15" max="15" width="20.875" style="2" customWidth="1"/>
    <col min="16" max="17" width="25.5" style="1" customWidth="1"/>
    <col min="18" max="20" width="20.875" style="1" customWidth="1"/>
    <col min="21" max="23" width="20.875" style="1" customWidth="1" outlineLevel="1"/>
    <col min="24" max="31" width="20.875" style="1" customWidth="1"/>
    <col min="32" max="55" width="10.875" style="1"/>
    <col min="56" max="56" width="20.875" style="1" customWidth="1"/>
    <col min="57" max="16384" width="10.875" style="1"/>
  </cols>
  <sheetData>
    <row r="1" spans="1:56" s="33" customFormat="1" ht="63" hidden="1">
      <c r="A1" s="33" t="s">
        <v>1626</v>
      </c>
      <c r="B1" s="1"/>
      <c r="H1" s="36"/>
      <c r="J1" s="36"/>
      <c r="O1" s="36"/>
    </row>
    <row r="2" spans="1:56" hidden="1"/>
    <row r="3" spans="1:56" hidden="1"/>
    <row r="4" spans="1:56" s="37" customFormat="1" ht="31.5">
      <c r="A4" s="37" t="s">
        <v>1625</v>
      </c>
      <c r="H4" s="38"/>
      <c r="J4" s="38"/>
      <c r="K4" s="37" t="s">
        <v>1624</v>
      </c>
      <c r="O4" s="38"/>
      <c r="P4" s="37" t="s">
        <v>1623</v>
      </c>
      <c r="W4" s="37" t="s">
        <v>1622</v>
      </c>
    </row>
    <row r="5" spans="1:56" s="33" customFormat="1" ht="78.75">
      <c r="A5" s="33" t="s">
        <v>10</v>
      </c>
      <c r="B5" s="33" t="s">
        <v>1621</v>
      </c>
      <c r="C5" s="33" t="s">
        <v>27</v>
      </c>
      <c r="D5" s="33" t="s">
        <v>1620</v>
      </c>
      <c r="E5" s="33" t="s">
        <v>1619</v>
      </c>
      <c r="F5" s="33" t="s">
        <v>1618</v>
      </c>
      <c r="G5" s="33" t="s">
        <v>1617</v>
      </c>
      <c r="H5" s="36" t="s">
        <v>1616</v>
      </c>
      <c r="I5" s="33" t="s">
        <v>1615</v>
      </c>
      <c r="J5" s="36" t="s">
        <v>1614</v>
      </c>
      <c r="K5" s="35" t="s">
        <v>1613</v>
      </c>
      <c r="L5" s="35" t="s">
        <v>1612</v>
      </c>
      <c r="M5" s="35" t="s">
        <v>1611</v>
      </c>
      <c r="N5" s="35" t="s">
        <v>1610</v>
      </c>
      <c r="O5" s="34" t="s">
        <v>1609</v>
      </c>
      <c r="P5" s="33" t="s">
        <v>1608</v>
      </c>
      <c r="Q5" s="33" t="s">
        <v>1607</v>
      </c>
      <c r="R5" s="33" t="s">
        <v>1606</v>
      </c>
      <c r="S5" s="33" t="s">
        <v>1605</v>
      </c>
      <c r="T5" s="33" t="s">
        <v>1604</v>
      </c>
      <c r="U5" s="33" t="s">
        <v>1603</v>
      </c>
      <c r="V5" s="33" t="s">
        <v>1602</v>
      </c>
      <c r="W5" s="33" t="s">
        <v>1601</v>
      </c>
      <c r="X5" s="33" t="s">
        <v>1600</v>
      </c>
      <c r="Y5" s="33" t="s">
        <v>1599</v>
      </c>
      <c r="Z5" s="33" t="s">
        <v>1598</v>
      </c>
      <c r="AA5" s="33" t="s">
        <v>1597</v>
      </c>
      <c r="AB5" s="33" t="s">
        <v>1596</v>
      </c>
      <c r="AC5" s="33" t="s">
        <v>1595</v>
      </c>
      <c r="AD5" s="33" t="s">
        <v>1594</v>
      </c>
      <c r="AE5" s="33" t="s">
        <v>1593</v>
      </c>
      <c r="AF5" s="33" t="s">
        <v>1592</v>
      </c>
      <c r="AG5" s="33" t="s">
        <v>1580</v>
      </c>
      <c r="AH5" s="33" t="s">
        <v>1591</v>
      </c>
      <c r="AI5" s="33" t="s">
        <v>1580</v>
      </c>
      <c r="AJ5" s="33" t="s">
        <v>1590</v>
      </c>
      <c r="AK5" s="33" t="s">
        <v>1580</v>
      </c>
      <c r="AL5" s="33" t="s">
        <v>1589</v>
      </c>
      <c r="AM5" s="33" t="s">
        <v>1580</v>
      </c>
      <c r="AN5" s="33" t="s">
        <v>1588</v>
      </c>
      <c r="AO5" s="33" t="s">
        <v>1580</v>
      </c>
      <c r="AP5" s="33" t="s">
        <v>1587</v>
      </c>
      <c r="AQ5" s="33" t="s">
        <v>1580</v>
      </c>
      <c r="AR5" s="33" t="s">
        <v>1586</v>
      </c>
      <c r="AS5" s="33" t="s">
        <v>1580</v>
      </c>
      <c r="AT5" s="33" t="s">
        <v>1585</v>
      </c>
      <c r="AU5" s="33" t="s">
        <v>1580</v>
      </c>
      <c r="AV5" s="33" t="s">
        <v>1584</v>
      </c>
      <c r="AW5" s="33" t="s">
        <v>1580</v>
      </c>
      <c r="AX5" s="33" t="s">
        <v>1583</v>
      </c>
      <c r="AY5" s="33" t="s">
        <v>1580</v>
      </c>
      <c r="AZ5" s="33" t="s">
        <v>1582</v>
      </c>
      <c r="BA5" s="33" t="s">
        <v>1580</v>
      </c>
      <c r="BB5" s="33" t="s">
        <v>1581</v>
      </c>
      <c r="BC5" s="33" t="s">
        <v>1580</v>
      </c>
      <c r="BD5" s="33" t="s">
        <v>1579</v>
      </c>
    </row>
    <row r="6" spans="1:56" s="33" customFormat="1" ht="78.75" hidden="1">
      <c r="A6" s="33" t="s">
        <v>1334</v>
      </c>
      <c r="B6" s="10" t="s">
        <v>1578</v>
      </c>
      <c r="C6" s="33" t="s">
        <v>1577</v>
      </c>
      <c r="D6" s="33" t="s">
        <v>464</v>
      </c>
      <c r="E6" s="1" t="s">
        <v>133</v>
      </c>
      <c r="F6" s="33" t="s">
        <v>30</v>
      </c>
      <c r="G6" s="33" t="s">
        <v>1576</v>
      </c>
      <c r="H6" s="36" t="s">
        <v>13</v>
      </c>
      <c r="I6" s="33" t="s">
        <v>156</v>
      </c>
      <c r="J6" s="36"/>
      <c r="K6" s="35" t="s">
        <v>71</v>
      </c>
      <c r="L6" s="35"/>
      <c r="M6" s="35"/>
      <c r="N6" s="24">
        <v>2019</v>
      </c>
      <c r="O6" s="34"/>
      <c r="P6" s="33" t="s">
        <v>9</v>
      </c>
      <c r="W6" s="1" t="s">
        <v>79</v>
      </c>
      <c r="X6" s="1" t="s">
        <v>79</v>
      </c>
      <c r="Y6" s="1" t="s">
        <v>79</v>
      </c>
      <c r="Z6" s="33" t="s">
        <v>1336</v>
      </c>
      <c r="AC6" s="33" t="s">
        <v>122</v>
      </c>
      <c r="AD6" s="33" t="s">
        <v>2</v>
      </c>
      <c r="AE6" s="33" t="s">
        <v>2</v>
      </c>
      <c r="BD6" s="1" t="s">
        <v>230</v>
      </c>
    </row>
    <row r="7" spans="1:56" s="33" customFormat="1" ht="157.5" hidden="1">
      <c r="A7" s="33" t="s">
        <v>1334</v>
      </c>
      <c r="B7" s="10" t="s">
        <v>1575</v>
      </c>
      <c r="C7" s="33" t="s">
        <v>1574</v>
      </c>
      <c r="D7" s="33" t="s">
        <v>1573</v>
      </c>
      <c r="E7" s="1" t="s">
        <v>31</v>
      </c>
      <c r="F7" s="33" t="s">
        <v>30</v>
      </c>
      <c r="G7" s="33" t="s">
        <v>1572</v>
      </c>
      <c r="H7" s="36" t="s">
        <v>13</v>
      </c>
      <c r="I7" s="33" t="s">
        <v>28</v>
      </c>
      <c r="J7" s="36"/>
      <c r="K7" s="35" t="s">
        <v>71</v>
      </c>
      <c r="L7" s="35"/>
      <c r="M7" s="35"/>
      <c r="N7" s="24">
        <v>2019</v>
      </c>
      <c r="O7" s="34"/>
      <c r="P7" s="33" t="s">
        <v>9</v>
      </c>
      <c r="W7" s="1" t="s">
        <v>215</v>
      </c>
      <c r="X7" s="1" t="s">
        <v>1571</v>
      </c>
      <c r="Y7" s="1" t="s">
        <v>780</v>
      </c>
      <c r="Z7" s="33" t="s">
        <v>1336</v>
      </c>
      <c r="AC7" s="33" t="s">
        <v>1570</v>
      </c>
      <c r="AD7" s="33" t="s">
        <v>2</v>
      </c>
      <c r="AE7" s="33" t="s">
        <v>2</v>
      </c>
      <c r="BD7" s="1" t="s">
        <v>230</v>
      </c>
    </row>
    <row r="8" spans="1:56" ht="108" hidden="1" customHeight="1">
      <c r="A8" s="1" t="s">
        <v>1334</v>
      </c>
      <c r="B8" s="1" t="s">
        <v>1569</v>
      </c>
      <c r="C8" s="1" t="s">
        <v>1568</v>
      </c>
      <c r="E8" s="1" t="s">
        <v>16</v>
      </c>
      <c r="F8" s="1" t="s">
        <v>15</v>
      </c>
      <c r="G8" s="22" t="s">
        <v>1567</v>
      </c>
      <c r="H8" s="2" t="s">
        <v>13</v>
      </c>
      <c r="I8" s="1" t="s">
        <v>28</v>
      </c>
      <c r="K8" s="24" t="s">
        <v>71</v>
      </c>
      <c r="M8" s="1">
        <f>COUNTIF(K8,"Settled")+COUNTIF(L8,"Investor")</f>
        <v>0</v>
      </c>
      <c r="N8" s="7">
        <v>2017</v>
      </c>
      <c r="P8" s="1" t="s">
        <v>9</v>
      </c>
      <c r="R8" s="7"/>
      <c r="S8" s="7"/>
      <c r="T8" s="7"/>
      <c r="W8" s="1" t="s">
        <v>1519</v>
      </c>
      <c r="X8" s="1" t="s">
        <v>1566</v>
      </c>
      <c r="Y8" s="1" t="s">
        <v>870</v>
      </c>
      <c r="Z8" s="22" t="s">
        <v>1336</v>
      </c>
      <c r="AA8" s="22"/>
      <c r="AB8" s="22"/>
      <c r="AC8" s="24" t="s">
        <v>122</v>
      </c>
      <c r="AD8" s="24" t="s">
        <v>2</v>
      </c>
      <c r="AE8" s="24" t="s">
        <v>2</v>
      </c>
      <c r="BD8" s="1" t="s">
        <v>230</v>
      </c>
    </row>
    <row r="9" spans="1:56" ht="94.5" hidden="1">
      <c r="A9" s="1" t="s">
        <v>1334</v>
      </c>
      <c r="B9" s="1" t="s">
        <v>1565</v>
      </c>
      <c r="C9" s="1" t="s">
        <v>1271</v>
      </c>
      <c r="E9" s="1" t="s">
        <v>133</v>
      </c>
      <c r="F9" s="1" t="s">
        <v>30</v>
      </c>
      <c r="G9" s="22" t="s">
        <v>1388</v>
      </c>
      <c r="H9" s="2" t="s">
        <v>13</v>
      </c>
      <c r="I9" s="7" t="s">
        <v>401</v>
      </c>
      <c r="J9" s="2" t="s">
        <v>400</v>
      </c>
      <c r="K9" s="24" t="s">
        <v>80</v>
      </c>
      <c r="M9" s="1">
        <f>COUNTIF(K9,"Settled")+COUNTIF(L9,"Investor")</f>
        <v>1</v>
      </c>
      <c r="N9" s="7">
        <v>2015</v>
      </c>
      <c r="O9" s="2">
        <v>2018</v>
      </c>
      <c r="P9" s="1" t="s">
        <v>9</v>
      </c>
      <c r="R9" s="7"/>
      <c r="S9" s="7"/>
      <c r="T9" s="7"/>
      <c r="U9" s="22"/>
      <c r="V9" s="22"/>
      <c r="W9" s="22" t="s">
        <v>1406</v>
      </c>
      <c r="X9" s="22" t="s">
        <v>1564</v>
      </c>
      <c r="Y9" s="22" t="s">
        <v>252</v>
      </c>
      <c r="Z9" s="1" t="s">
        <v>1563</v>
      </c>
      <c r="AC9" s="1" t="s">
        <v>231</v>
      </c>
      <c r="AD9" s="24" t="s">
        <v>2</v>
      </c>
      <c r="AE9" s="24" t="s">
        <v>2</v>
      </c>
      <c r="BD9" s="1" t="s">
        <v>1562</v>
      </c>
    </row>
    <row r="10" spans="1:56" ht="78.75" hidden="1">
      <c r="A10" s="1" t="s">
        <v>1334</v>
      </c>
      <c r="B10" s="5" t="s">
        <v>1561</v>
      </c>
      <c r="C10" s="1" t="s">
        <v>1547</v>
      </c>
      <c r="E10" s="1" t="s">
        <v>63</v>
      </c>
      <c r="F10" s="1" t="s">
        <v>30</v>
      </c>
      <c r="G10" s="22" t="s">
        <v>1455</v>
      </c>
      <c r="H10" s="2" t="s">
        <v>13</v>
      </c>
      <c r="I10" s="1" t="s">
        <v>535</v>
      </c>
      <c r="K10" s="24" t="s">
        <v>71</v>
      </c>
      <c r="M10" s="1">
        <f>COUNTIF(K10,"Settled")+COUNTIF(L10,"Investor")</f>
        <v>0</v>
      </c>
      <c r="N10" s="7">
        <v>2015</v>
      </c>
      <c r="P10" s="1" t="s">
        <v>9</v>
      </c>
      <c r="R10" s="7"/>
      <c r="S10" s="7"/>
      <c r="T10" s="7"/>
      <c r="U10" s="22"/>
      <c r="V10" s="22"/>
      <c r="W10" s="22" t="s">
        <v>1367</v>
      </c>
      <c r="X10" s="22" t="s">
        <v>1356</v>
      </c>
      <c r="Y10" s="1" t="s">
        <v>1560</v>
      </c>
      <c r="Z10" s="22" t="s">
        <v>1336</v>
      </c>
      <c r="AA10" s="22"/>
      <c r="AB10" s="22"/>
      <c r="AC10" s="5" t="s">
        <v>9</v>
      </c>
      <c r="AD10" s="1" t="s">
        <v>9</v>
      </c>
      <c r="AE10" s="1" t="s">
        <v>98</v>
      </c>
    </row>
    <row r="11" spans="1:56" ht="94.5" hidden="1">
      <c r="A11" s="1" t="s">
        <v>1334</v>
      </c>
      <c r="B11" s="5" t="s">
        <v>1559</v>
      </c>
      <c r="C11" s="1" t="s">
        <v>1558</v>
      </c>
      <c r="E11" s="1" t="s">
        <v>806</v>
      </c>
      <c r="F11" s="1" t="s">
        <v>30</v>
      </c>
      <c r="G11" s="22" t="s">
        <v>1524</v>
      </c>
      <c r="H11" s="2" t="s">
        <v>13</v>
      </c>
      <c r="I11" s="1" t="s">
        <v>401</v>
      </c>
      <c r="J11" s="2" t="s">
        <v>400</v>
      </c>
      <c r="K11" s="24" t="s">
        <v>71</v>
      </c>
      <c r="M11" s="1">
        <f>COUNTIF(K11,"Settled")+COUNTIF(L11,"Investor")</f>
        <v>0</v>
      </c>
      <c r="N11" s="7">
        <v>2015</v>
      </c>
      <c r="P11" s="1" t="s">
        <v>9</v>
      </c>
      <c r="R11" s="7"/>
      <c r="S11" s="7"/>
      <c r="T11" s="7"/>
      <c r="U11" s="22"/>
      <c r="V11" s="22"/>
      <c r="W11" s="22" t="s">
        <v>1557</v>
      </c>
      <c r="X11" s="22" t="s">
        <v>997</v>
      </c>
      <c r="Y11" s="5" t="s">
        <v>355</v>
      </c>
      <c r="Z11" s="22" t="s">
        <v>1336</v>
      </c>
      <c r="AA11" s="22"/>
      <c r="AB11" s="22"/>
      <c r="AC11" s="22" t="s">
        <v>270</v>
      </c>
      <c r="AD11" s="1" t="s">
        <v>2</v>
      </c>
      <c r="AE11" s="1" t="s">
        <v>2</v>
      </c>
      <c r="AF11" s="1" t="s">
        <v>21</v>
      </c>
      <c r="AJ11" s="1" t="s">
        <v>21</v>
      </c>
      <c r="AN11" s="1" t="s">
        <v>21</v>
      </c>
      <c r="BD11" s="1" t="s">
        <v>748</v>
      </c>
    </row>
    <row r="12" spans="1:56" ht="141.75" hidden="1">
      <c r="A12" s="1" t="s">
        <v>1334</v>
      </c>
      <c r="B12" s="1" t="s">
        <v>1556</v>
      </c>
      <c r="C12" s="1" t="s">
        <v>1555</v>
      </c>
      <c r="E12" s="1" t="s">
        <v>1554</v>
      </c>
      <c r="F12" s="1" t="s">
        <v>30</v>
      </c>
      <c r="G12" s="22" t="s">
        <v>1553</v>
      </c>
      <c r="H12" s="2" t="s">
        <v>13</v>
      </c>
      <c r="I12" s="1" t="s">
        <v>651</v>
      </c>
      <c r="J12" s="2" t="s">
        <v>650</v>
      </c>
      <c r="K12" s="24" t="s">
        <v>71</v>
      </c>
      <c r="M12" s="1">
        <f>COUNTIF(K12,"Settled")+COUNTIF(L12,"Investor")</f>
        <v>0</v>
      </c>
      <c r="N12" s="24">
        <v>2014</v>
      </c>
      <c r="P12" s="4">
        <v>62000000</v>
      </c>
      <c r="R12" s="7"/>
      <c r="S12" s="7"/>
      <c r="T12" s="7"/>
      <c r="U12" s="22"/>
      <c r="V12" s="22"/>
      <c r="W12" s="22" t="s">
        <v>226</v>
      </c>
      <c r="X12" s="22" t="s">
        <v>1552</v>
      </c>
      <c r="Y12" s="22" t="s">
        <v>178</v>
      </c>
      <c r="Z12" s="22" t="s">
        <v>1336</v>
      </c>
      <c r="AA12" s="22"/>
      <c r="AB12" s="22"/>
      <c r="AC12" s="1" t="s">
        <v>1551</v>
      </c>
      <c r="AD12" s="1" t="s">
        <v>2</v>
      </c>
      <c r="AE12" s="1" t="s">
        <v>2</v>
      </c>
      <c r="AF12" s="1" t="s">
        <v>21</v>
      </c>
      <c r="AH12" s="1" t="s">
        <v>21</v>
      </c>
      <c r="AJ12" s="1" t="s">
        <v>21</v>
      </c>
      <c r="AL12" s="1" t="s">
        <v>21</v>
      </c>
    </row>
    <row r="13" spans="1:56" ht="94.5" hidden="1">
      <c r="A13" s="1" t="s">
        <v>1334</v>
      </c>
      <c r="B13" s="5" t="s">
        <v>1550</v>
      </c>
      <c r="C13" s="1" t="s">
        <v>1549</v>
      </c>
      <c r="E13" s="1" t="s">
        <v>133</v>
      </c>
      <c r="F13" s="1" t="s">
        <v>30</v>
      </c>
      <c r="G13" s="22" t="s">
        <v>1388</v>
      </c>
      <c r="H13" s="2" t="s">
        <v>13</v>
      </c>
      <c r="I13" s="1" t="s">
        <v>43</v>
      </c>
      <c r="K13" s="24" t="s">
        <v>80</v>
      </c>
      <c r="M13" s="1">
        <f>COUNTIF(K13,"Settled")+COUNTIF(L13,"Investor")</f>
        <v>1</v>
      </c>
      <c r="N13" s="24">
        <v>2012</v>
      </c>
      <c r="O13" s="2">
        <v>2014</v>
      </c>
      <c r="P13" s="4">
        <v>10500000000</v>
      </c>
      <c r="Q13" s="4"/>
      <c r="R13" s="32"/>
      <c r="S13" s="32">
        <v>5000000000</v>
      </c>
      <c r="T13" s="32"/>
      <c r="U13" s="32">
        <v>5000000000</v>
      </c>
      <c r="V13" s="32"/>
      <c r="W13" s="22" t="s">
        <v>41</v>
      </c>
      <c r="X13" s="22" t="s">
        <v>24</v>
      </c>
      <c r="Y13" s="22" t="s">
        <v>204</v>
      </c>
      <c r="Z13" s="22" t="s">
        <v>1336</v>
      </c>
      <c r="AA13" s="22"/>
      <c r="AB13" s="22"/>
      <c r="AC13" s="1" t="s">
        <v>231</v>
      </c>
      <c r="AD13" s="1" t="s">
        <v>2</v>
      </c>
      <c r="AE13" s="1" t="s">
        <v>2</v>
      </c>
      <c r="AH13" s="1" t="s">
        <v>21</v>
      </c>
    </row>
    <row r="14" spans="1:56" ht="94.5">
      <c r="A14" s="1" t="s">
        <v>1334</v>
      </c>
      <c r="B14" s="5" t="s">
        <v>1548</v>
      </c>
      <c r="C14" s="1" t="s">
        <v>1547</v>
      </c>
      <c r="E14" s="1" t="s">
        <v>63</v>
      </c>
      <c r="F14" s="1" t="s">
        <v>30</v>
      </c>
      <c r="G14" s="22" t="s">
        <v>1455</v>
      </c>
      <c r="H14" s="2" t="s">
        <v>13</v>
      </c>
      <c r="I14" s="1" t="s">
        <v>535</v>
      </c>
      <c r="K14" s="1" t="s">
        <v>11</v>
      </c>
      <c r="L14" s="1" t="s">
        <v>10</v>
      </c>
      <c r="M14" s="1">
        <f>COUNTIF(K14,"Settled")+COUNTIF(L14,"Investor")</f>
        <v>0</v>
      </c>
      <c r="N14" s="24">
        <v>2009</v>
      </c>
      <c r="O14" s="2">
        <v>2012</v>
      </c>
      <c r="P14" s="4">
        <v>25000000</v>
      </c>
      <c r="Q14" s="4"/>
      <c r="R14" s="24"/>
      <c r="S14" s="24"/>
      <c r="T14" s="24"/>
      <c r="U14" s="22"/>
      <c r="V14" s="22"/>
      <c r="W14" s="22" t="s">
        <v>226</v>
      </c>
      <c r="X14" s="22" t="s">
        <v>193</v>
      </c>
      <c r="Y14" s="22" t="s">
        <v>52</v>
      </c>
      <c r="Z14" s="22" t="s">
        <v>1336</v>
      </c>
      <c r="AA14" s="22"/>
      <c r="AB14" s="22"/>
      <c r="AC14" s="1" t="s">
        <v>1546</v>
      </c>
      <c r="AD14" s="1" t="s">
        <v>99</v>
      </c>
      <c r="AE14" s="1" t="s">
        <v>98</v>
      </c>
      <c r="AN14" s="1" t="s">
        <v>21</v>
      </c>
      <c r="AP14" s="1" t="s">
        <v>21</v>
      </c>
      <c r="BD14" s="1" t="s">
        <v>1545</v>
      </c>
    </row>
    <row r="15" spans="1:56" ht="141.75">
      <c r="A15" s="1" t="s">
        <v>1334</v>
      </c>
      <c r="B15" s="1" t="s">
        <v>1544</v>
      </c>
      <c r="C15" s="1" t="s">
        <v>1543</v>
      </c>
      <c r="E15" s="1" t="s">
        <v>133</v>
      </c>
      <c r="F15" s="1" t="s">
        <v>30</v>
      </c>
      <c r="G15" s="22" t="s">
        <v>1388</v>
      </c>
      <c r="H15" s="2" t="s">
        <v>13</v>
      </c>
      <c r="I15" s="1" t="s">
        <v>149</v>
      </c>
      <c r="J15" s="2" t="s">
        <v>148</v>
      </c>
      <c r="K15" s="1" t="s">
        <v>11</v>
      </c>
      <c r="L15" s="1" t="s">
        <v>27</v>
      </c>
      <c r="M15" s="1">
        <f>COUNTIF(K15,"Settled")+COUNTIF(L15,"Investor")</f>
        <v>1</v>
      </c>
      <c r="N15" s="24">
        <v>2009</v>
      </c>
      <c r="O15" s="2">
        <v>2019</v>
      </c>
      <c r="P15" s="4">
        <v>1590000000</v>
      </c>
      <c r="Q15" s="4">
        <v>1</v>
      </c>
      <c r="R15" s="8">
        <v>320800000</v>
      </c>
      <c r="S15" s="8"/>
      <c r="T15" s="8"/>
      <c r="U15" s="8">
        <f>R15-Q15</f>
        <v>320799999</v>
      </c>
      <c r="V15" s="8"/>
      <c r="W15" s="25" t="s">
        <v>1537</v>
      </c>
      <c r="X15" s="25" t="s">
        <v>145</v>
      </c>
      <c r="Y15" s="1" t="s">
        <v>378</v>
      </c>
      <c r="Z15" s="22" t="s">
        <v>1336</v>
      </c>
      <c r="AA15" s="22"/>
      <c r="AB15" s="22"/>
      <c r="AC15" s="25" t="s">
        <v>270</v>
      </c>
      <c r="AD15" s="1" t="s">
        <v>2</v>
      </c>
      <c r="AE15" s="1" t="s">
        <v>2</v>
      </c>
      <c r="AF15" s="1" t="s">
        <v>21</v>
      </c>
      <c r="AG15" s="1" t="s">
        <v>20</v>
      </c>
      <c r="AH15" s="1" t="s">
        <v>21</v>
      </c>
      <c r="AI15" s="1" t="s">
        <v>20</v>
      </c>
      <c r="AJ15" s="1" t="s">
        <v>21</v>
      </c>
      <c r="AK15" s="1" t="s">
        <v>20</v>
      </c>
      <c r="AP15" s="1" t="s">
        <v>21</v>
      </c>
      <c r="AQ15" s="1" t="s">
        <v>56</v>
      </c>
      <c r="AR15" s="1" t="s">
        <v>21</v>
      </c>
      <c r="AS15" s="1" t="s">
        <v>56</v>
      </c>
      <c r="AT15" s="1" t="s">
        <v>21</v>
      </c>
      <c r="AU15" s="1" t="s">
        <v>20</v>
      </c>
      <c r="BD15" s="1" t="s">
        <v>1390</v>
      </c>
    </row>
    <row r="16" spans="1:56" ht="141.75" hidden="1">
      <c r="A16" s="1" t="s">
        <v>1334</v>
      </c>
      <c r="B16" s="1" t="s">
        <v>1542</v>
      </c>
      <c r="C16" s="1" t="s">
        <v>1541</v>
      </c>
      <c r="E16" s="1" t="s">
        <v>806</v>
      </c>
      <c r="F16" s="1" t="s">
        <v>30</v>
      </c>
      <c r="G16" s="12" t="s">
        <v>1524</v>
      </c>
      <c r="H16" s="2" t="s">
        <v>13</v>
      </c>
      <c r="I16" s="27" t="s">
        <v>28</v>
      </c>
      <c r="K16" s="1" t="s">
        <v>48</v>
      </c>
      <c r="M16" s="1">
        <f>COUNTIF(K16,"Settled")+COUNTIF(L16,"Investor")</f>
        <v>0</v>
      </c>
      <c r="N16" s="7">
        <v>2008</v>
      </c>
      <c r="O16" s="2">
        <v>2015</v>
      </c>
      <c r="P16" s="4">
        <v>10700000</v>
      </c>
      <c r="Q16" s="4"/>
      <c r="R16" s="7"/>
      <c r="S16" s="7"/>
      <c r="T16" s="7"/>
      <c r="U16" s="29"/>
      <c r="V16" s="29"/>
      <c r="W16" s="1" t="s">
        <v>1342</v>
      </c>
      <c r="X16" s="25" t="s">
        <v>1379</v>
      </c>
      <c r="Y16" s="25" t="s">
        <v>1237</v>
      </c>
      <c r="Z16" s="22" t="s">
        <v>1336</v>
      </c>
      <c r="AA16" s="22"/>
      <c r="AB16" s="22"/>
      <c r="AC16" s="1" t="s">
        <v>1540</v>
      </c>
      <c r="AD16" s="1" t="s">
        <v>2</v>
      </c>
      <c r="AE16" s="1" t="s">
        <v>2</v>
      </c>
      <c r="AF16" s="1" t="s">
        <v>21</v>
      </c>
      <c r="AJ16" s="1" t="s">
        <v>21</v>
      </c>
      <c r="AR16" s="1" t="s">
        <v>21</v>
      </c>
      <c r="BD16" s="27" t="s">
        <v>1539</v>
      </c>
    </row>
    <row r="17" spans="1:56" ht="94.5" hidden="1">
      <c r="A17" s="1" t="s">
        <v>1334</v>
      </c>
      <c r="B17" s="1" t="s">
        <v>1538</v>
      </c>
      <c r="C17" s="1" t="s">
        <v>1525</v>
      </c>
      <c r="E17" s="1" t="s">
        <v>806</v>
      </c>
      <c r="F17" s="1" t="s">
        <v>30</v>
      </c>
      <c r="G17" s="12" t="s">
        <v>1524</v>
      </c>
      <c r="H17" s="2" t="s">
        <v>13</v>
      </c>
      <c r="I17" s="26" t="s">
        <v>401</v>
      </c>
      <c r="J17" s="2" t="s">
        <v>400</v>
      </c>
      <c r="K17" s="1" t="s">
        <v>80</v>
      </c>
      <c r="M17" s="1">
        <f>COUNTIF(K17,"Settled")+COUNTIF(L17,"Investor")</f>
        <v>1</v>
      </c>
      <c r="N17" s="7">
        <v>2008</v>
      </c>
      <c r="P17" s="4">
        <v>250000000</v>
      </c>
      <c r="Q17" s="4"/>
      <c r="R17" s="7" t="s">
        <v>9</v>
      </c>
      <c r="S17" s="7"/>
      <c r="T17" s="7"/>
      <c r="U17" s="12"/>
      <c r="V17" s="12"/>
      <c r="W17" s="12" t="s">
        <v>1537</v>
      </c>
      <c r="X17" s="31" t="s">
        <v>40</v>
      </c>
      <c r="Y17" s="12" t="s">
        <v>1536</v>
      </c>
      <c r="Z17" s="22" t="s">
        <v>1336</v>
      </c>
      <c r="AA17" s="22"/>
      <c r="AB17" s="22"/>
      <c r="AC17" s="25" t="s">
        <v>270</v>
      </c>
      <c r="AD17" s="1" t="s">
        <v>2</v>
      </c>
      <c r="AE17" s="1" t="s">
        <v>2</v>
      </c>
      <c r="BD17" s="1" t="s">
        <v>1506</v>
      </c>
    </row>
    <row r="18" spans="1:56" ht="126" hidden="1">
      <c r="A18" s="1" t="s">
        <v>1334</v>
      </c>
      <c r="B18" s="1" t="s">
        <v>1535</v>
      </c>
      <c r="C18" s="1" t="s">
        <v>1534</v>
      </c>
      <c r="E18" s="1" t="s">
        <v>806</v>
      </c>
      <c r="F18" s="1" t="s">
        <v>30</v>
      </c>
      <c r="G18" s="12" t="s">
        <v>1524</v>
      </c>
      <c r="H18" s="2" t="s">
        <v>13</v>
      </c>
      <c r="I18" s="27" t="s">
        <v>28</v>
      </c>
      <c r="K18" s="1" t="s">
        <v>80</v>
      </c>
      <c r="M18" s="1">
        <f>COUNTIF(K18,"Settled")+COUNTIF(L18,"Investor")</f>
        <v>1</v>
      </c>
      <c r="N18" s="7">
        <v>2007</v>
      </c>
      <c r="O18" s="2">
        <v>2016</v>
      </c>
      <c r="P18" s="4">
        <v>3000000000</v>
      </c>
      <c r="Q18" s="4"/>
      <c r="S18" s="8">
        <v>1350000000</v>
      </c>
      <c r="T18" s="8"/>
      <c r="U18" s="8">
        <v>1350000000</v>
      </c>
      <c r="V18" s="8"/>
      <c r="W18" s="29" t="s">
        <v>1342</v>
      </c>
      <c r="X18" s="1" t="s">
        <v>603</v>
      </c>
      <c r="Y18" s="25" t="s">
        <v>316</v>
      </c>
      <c r="Z18" s="22" t="s">
        <v>1336</v>
      </c>
      <c r="AA18" s="22"/>
      <c r="AB18" s="22"/>
      <c r="AC18" s="1" t="s">
        <v>1533</v>
      </c>
      <c r="AD18" s="1" t="s">
        <v>2</v>
      </c>
      <c r="AE18" s="1" t="s">
        <v>2</v>
      </c>
      <c r="AF18" s="1" t="s">
        <v>21</v>
      </c>
      <c r="AJ18" s="1" t="s">
        <v>21</v>
      </c>
      <c r="AL18" s="1" t="s">
        <v>21</v>
      </c>
      <c r="AN18" s="1" t="s">
        <v>21</v>
      </c>
      <c r="AP18" s="1" t="s">
        <v>21</v>
      </c>
      <c r="AT18" s="1" t="s">
        <v>21</v>
      </c>
      <c r="BD18" s="1" t="s">
        <v>1284</v>
      </c>
    </row>
    <row r="19" spans="1:56" ht="110.25" hidden="1">
      <c r="A19" s="1" t="s">
        <v>1334</v>
      </c>
      <c r="B19" s="1" t="s">
        <v>1532</v>
      </c>
      <c r="C19" s="1" t="s">
        <v>1531</v>
      </c>
      <c r="E19" s="1" t="s">
        <v>806</v>
      </c>
      <c r="F19" s="1" t="s">
        <v>30</v>
      </c>
      <c r="G19" s="12" t="s">
        <v>1524</v>
      </c>
      <c r="H19" s="2" t="s">
        <v>13</v>
      </c>
      <c r="I19" s="27" t="s">
        <v>28</v>
      </c>
      <c r="K19" s="1" t="s">
        <v>48</v>
      </c>
      <c r="M19" s="1">
        <f>COUNTIF(K19,"Settled")+COUNTIF(L19,"Investor")</f>
        <v>0</v>
      </c>
      <c r="N19" s="7">
        <v>2007</v>
      </c>
      <c r="O19" s="2">
        <v>2015</v>
      </c>
      <c r="P19" s="4">
        <v>14000000</v>
      </c>
      <c r="Q19" s="4"/>
      <c r="R19" s="26"/>
      <c r="S19" s="26"/>
      <c r="T19" s="26"/>
      <c r="U19" s="30"/>
      <c r="V19" s="30"/>
      <c r="W19" s="12" t="s">
        <v>578</v>
      </c>
      <c r="X19" s="25" t="s">
        <v>1379</v>
      </c>
      <c r="Y19" s="1" t="s">
        <v>7</v>
      </c>
      <c r="Z19" s="22" t="s">
        <v>1336</v>
      </c>
      <c r="AA19" s="22"/>
      <c r="AB19" s="22"/>
      <c r="AC19" s="29" t="s">
        <v>1530</v>
      </c>
      <c r="AD19" s="1" t="s">
        <v>2</v>
      </c>
      <c r="AE19" s="1" t="s">
        <v>2</v>
      </c>
      <c r="AF19" s="1" t="s">
        <v>21</v>
      </c>
      <c r="AJ19" s="1" t="s">
        <v>21</v>
      </c>
      <c r="AR19" s="1" t="s">
        <v>21</v>
      </c>
      <c r="BD19" s="1" t="s">
        <v>1284</v>
      </c>
    </row>
    <row r="20" spans="1:56" ht="94.5" hidden="1">
      <c r="A20" s="1" t="s">
        <v>1334</v>
      </c>
      <c r="B20" s="1" t="s">
        <v>1529</v>
      </c>
      <c r="C20" s="1" t="s">
        <v>1528</v>
      </c>
      <c r="E20" s="1" t="s">
        <v>1092</v>
      </c>
      <c r="F20" s="1" t="s">
        <v>30</v>
      </c>
      <c r="G20" s="12" t="s">
        <v>1465</v>
      </c>
      <c r="H20" s="2" t="s">
        <v>13</v>
      </c>
      <c r="I20" s="26" t="s">
        <v>401</v>
      </c>
      <c r="J20" s="2" t="s">
        <v>400</v>
      </c>
      <c r="K20" s="1" t="s">
        <v>71</v>
      </c>
      <c r="L20" s="1" t="s">
        <v>27</v>
      </c>
      <c r="M20" s="1">
        <f>COUNTIF(K20,"Settled")+COUNTIF(L20,"Investor")</f>
        <v>1</v>
      </c>
      <c r="N20" s="7">
        <v>2007</v>
      </c>
      <c r="P20" s="4">
        <v>157200000</v>
      </c>
      <c r="Q20" s="4"/>
      <c r="R20" s="8">
        <v>13400000</v>
      </c>
      <c r="S20" s="8"/>
      <c r="T20" s="8"/>
      <c r="U20" s="8">
        <v>13400000</v>
      </c>
      <c r="V20" s="8"/>
      <c r="W20" s="12" t="s">
        <v>578</v>
      </c>
      <c r="X20" s="12" t="s">
        <v>40</v>
      </c>
      <c r="Y20" s="12" t="s">
        <v>39</v>
      </c>
      <c r="Z20" s="22" t="s">
        <v>1336</v>
      </c>
      <c r="AA20" s="22"/>
      <c r="AB20" s="22"/>
      <c r="AC20" s="1" t="s">
        <v>1503</v>
      </c>
      <c r="AD20" s="1" t="s">
        <v>2</v>
      </c>
      <c r="AE20" s="1" t="s">
        <v>2</v>
      </c>
      <c r="AF20" s="1" t="s">
        <v>21</v>
      </c>
      <c r="AG20" s="1" t="s">
        <v>20</v>
      </c>
      <c r="AJ20" s="1" t="s">
        <v>21</v>
      </c>
      <c r="AP20" s="1" t="s">
        <v>21</v>
      </c>
      <c r="AR20" s="1" t="s">
        <v>21</v>
      </c>
      <c r="AT20" s="1" t="s">
        <v>21</v>
      </c>
      <c r="BD20" s="1" t="s">
        <v>1527</v>
      </c>
    </row>
    <row r="21" spans="1:56" ht="94.5">
      <c r="A21" s="1" t="s">
        <v>1334</v>
      </c>
      <c r="B21" s="1" t="s">
        <v>1526</v>
      </c>
      <c r="C21" s="1" t="s">
        <v>1525</v>
      </c>
      <c r="E21" s="1" t="s">
        <v>806</v>
      </c>
      <c r="F21" s="1" t="s">
        <v>30</v>
      </c>
      <c r="G21" s="12" t="s">
        <v>1524</v>
      </c>
      <c r="H21" s="2" t="s">
        <v>13</v>
      </c>
      <c r="I21" s="27" t="s">
        <v>613</v>
      </c>
      <c r="K21" s="1" t="s">
        <v>11</v>
      </c>
      <c r="L21" s="1" t="s">
        <v>27</v>
      </c>
      <c r="M21" s="1">
        <f>COUNTIF(K21,"Settled")+COUNTIF(L21,"Investor")</f>
        <v>1</v>
      </c>
      <c r="N21" s="7">
        <v>2007</v>
      </c>
      <c r="O21" s="2">
        <v>2014</v>
      </c>
      <c r="P21" s="4">
        <v>119000000</v>
      </c>
      <c r="Q21" s="4"/>
      <c r="R21" s="8">
        <v>21290000</v>
      </c>
      <c r="S21" s="8"/>
      <c r="T21" s="8"/>
      <c r="U21" s="8">
        <v>21290000</v>
      </c>
      <c r="V21" s="8"/>
      <c r="W21" s="12" t="s">
        <v>1492</v>
      </c>
      <c r="X21" s="12" t="s">
        <v>40</v>
      </c>
      <c r="Y21" s="1" t="s">
        <v>41</v>
      </c>
      <c r="Z21" s="22" t="s">
        <v>1336</v>
      </c>
      <c r="AA21" s="22"/>
      <c r="AB21" s="22"/>
      <c r="AC21" s="28" t="s">
        <v>270</v>
      </c>
      <c r="AD21" s="1" t="s">
        <v>2</v>
      </c>
      <c r="AE21" s="1" t="s">
        <v>2</v>
      </c>
      <c r="AF21" s="1" t="s">
        <v>21</v>
      </c>
      <c r="AG21" s="1" t="s">
        <v>20</v>
      </c>
      <c r="AJ21" s="1" t="s">
        <v>21</v>
      </c>
      <c r="AP21" s="1" t="s">
        <v>21</v>
      </c>
      <c r="AR21" s="1" t="s">
        <v>21</v>
      </c>
      <c r="AT21" s="1" t="s">
        <v>21</v>
      </c>
      <c r="BD21" s="1" t="s">
        <v>1523</v>
      </c>
    </row>
    <row r="22" spans="1:56" ht="157.5">
      <c r="A22" s="1" t="s">
        <v>1334</v>
      </c>
      <c r="B22" s="5" t="s">
        <v>1522</v>
      </c>
      <c r="C22" s="1" t="s">
        <v>1521</v>
      </c>
      <c r="D22" s="1" t="s">
        <v>1520</v>
      </c>
      <c r="E22" s="1" t="s">
        <v>133</v>
      </c>
      <c r="F22" s="1" t="s">
        <v>30</v>
      </c>
      <c r="G22" s="12" t="s">
        <v>1388</v>
      </c>
      <c r="H22" s="2" t="s">
        <v>13</v>
      </c>
      <c r="I22" s="7" t="s">
        <v>613</v>
      </c>
      <c r="K22" s="1" t="s">
        <v>11</v>
      </c>
      <c r="L22" s="1" t="s">
        <v>1105</v>
      </c>
      <c r="M22" s="1">
        <f>COUNTIF(K22,"Settled")+COUNTIF(L22,"Investor")</f>
        <v>0</v>
      </c>
      <c r="N22" s="7">
        <v>2007</v>
      </c>
      <c r="O22" s="2">
        <v>2016</v>
      </c>
      <c r="P22" s="4">
        <v>211200000</v>
      </c>
      <c r="Q22" s="4"/>
      <c r="R22" s="24">
        <v>0</v>
      </c>
      <c r="S22" s="7"/>
      <c r="T22" s="7"/>
      <c r="W22" s="1" t="s">
        <v>1519</v>
      </c>
      <c r="X22" s="1" t="s">
        <v>1518</v>
      </c>
      <c r="Y22" s="1" t="s">
        <v>87</v>
      </c>
      <c r="Z22" s="22" t="s">
        <v>1336</v>
      </c>
      <c r="AA22" s="22"/>
      <c r="AB22" s="22"/>
      <c r="AC22" s="1" t="s">
        <v>1517</v>
      </c>
      <c r="AD22" s="1" t="s">
        <v>2</v>
      </c>
      <c r="AE22" s="1" t="s">
        <v>2</v>
      </c>
      <c r="AF22" s="1" t="s">
        <v>21</v>
      </c>
      <c r="AG22" s="1" t="s">
        <v>20</v>
      </c>
      <c r="AJ22" s="1" t="s">
        <v>21</v>
      </c>
      <c r="AK22" s="1" t="s">
        <v>56</v>
      </c>
      <c r="AT22" s="1" t="s">
        <v>21</v>
      </c>
      <c r="AU22" s="1" t="s">
        <v>56</v>
      </c>
      <c r="BD22" s="1" t="s">
        <v>1516</v>
      </c>
    </row>
    <row r="23" spans="1:56" ht="110.25" hidden="1">
      <c r="A23" s="1" t="s">
        <v>1334</v>
      </c>
      <c r="B23" s="1" t="s">
        <v>1515</v>
      </c>
      <c r="C23" s="1" t="s">
        <v>1514</v>
      </c>
      <c r="E23" s="1" t="s">
        <v>16</v>
      </c>
      <c r="F23" s="1" t="s">
        <v>15</v>
      </c>
      <c r="G23" s="22" t="s">
        <v>1338</v>
      </c>
      <c r="H23" s="2" t="s">
        <v>13</v>
      </c>
      <c r="I23" s="27" t="s">
        <v>28</v>
      </c>
      <c r="K23" s="1" t="s">
        <v>48</v>
      </c>
      <c r="M23" s="1">
        <f>COUNTIF(K23,"Settled")+COUNTIF(L23,"Investor")</f>
        <v>0</v>
      </c>
      <c r="N23" s="7">
        <v>2005</v>
      </c>
      <c r="O23" s="2">
        <v>2012</v>
      </c>
      <c r="P23" s="4">
        <v>20000000</v>
      </c>
      <c r="Q23" s="4"/>
      <c r="R23" s="7" t="s">
        <v>9</v>
      </c>
      <c r="S23" s="7"/>
      <c r="T23" s="7"/>
      <c r="W23" s="1" t="s">
        <v>1513</v>
      </c>
      <c r="X23" s="1" t="s">
        <v>1512</v>
      </c>
      <c r="Y23" s="1" t="s">
        <v>1511</v>
      </c>
      <c r="Z23" s="22" t="s">
        <v>1336</v>
      </c>
      <c r="AA23" s="22"/>
      <c r="AB23" s="22"/>
      <c r="AC23" s="1" t="s">
        <v>1510</v>
      </c>
      <c r="AD23" s="1" t="s">
        <v>2</v>
      </c>
      <c r="AE23" s="1" t="s">
        <v>2</v>
      </c>
      <c r="BD23" s="1" t="s">
        <v>1506</v>
      </c>
    </row>
    <row r="24" spans="1:56" ht="110.25" hidden="1">
      <c r="A24" s="1" t="s">
        <v>1334</v>
      </c>
      <c r="B24" s="1" t="s">
        <v>1509</v>
      </c>
      <c r="C24" s="1" t="s">
        <v>1508</v>
      </c>
      <c r="E24" s="1" t="s">
        <v>382</v>
      </c>
      <c r="F24" s="1" t="s">
        <v>333</v>
      </c>
      <c r="G24" s="12" t="s">
        <v>1352</v>
      </c>
      <c r="H24" s="2" t="s">
        <v>13</v>
      </c>
      <c r="I24" s="7" t="s">
        <v>156</v>
      </c>
      <c r="K24" s="1" t="s">
        <v>80</v>
      </c>
      <c r="M24" s="1">
        <f>COUNTIF(K24,"Settled")+COUNTIF(L24,"Investor")</f>
        <v>1</v>
      </c>
      <c r="N24" s="7">
        <v>2005</v>
      </c>
      <c r="O24" s="2">
        <v>2009</v>
      </c>
      <c r="P24" s="4">
        <v>125000000</v>
      </c>
      <c r="Q24" s="4"/>
      <c r="R24" s="7" t="s">
        <v>9</v>
      </c>
      <c r="S24" s="7"/>
      <c r="T24" s="7"/>
      <c r="W24" s="1" t="s">
        <v>110</v>
      </c>
      <c r="X24" s="1" t="s">
        <v>145</v>
      </c>
      <c r="Y24" s="1" t="s">
        <v>316</v>
      </c>
      <c r="Z24" s="22" t="s">
        <v>1336</v>
      </c>
      <c r="AA24" s="22"/>
      <c r="AB24" s="22"/>
      <c r="AC24" s="1" t="s">
        <v>1507</v>
      </c>
      <c r="AD24" s="1" t="s">
        <v>2</v>
      </c>
      <c r="AE24" s="1" t="s">
        <v>2</v>
      </c>
      <c r="BD24" s="1" t="s">
        <v>1506</v>
      </c>
    </row>
    <row r="25" spans="1:56" ht="94.5">
      <c r="A25" s="1" t="s">
        <v>1334</v>
      </c>
      <c r="B25" s="1" t="s">
        <v>1505</v>
      </c>
      <c r="C25" s="1" t="s">
        <v>1504</v>
      </c>
      <c r="E25" s="1" t="s">
        <v>1092</v>
      </c>
      <c r="F25" s="1" t="s">
        <v>30</v>
      </c>
      <c r="G25" s="12" t="s">
        <v>1465</v>
      </c>
      <c r="H25" s="2" t="s">
        <v>13</v>
      </c>
      <c r="I25" s="7" t="s">
        <v>28</v>
      </c>
      <c r="K25" s="1" t="s">
        <v>11</v>
      </c>
      <c r="L25" s="1" t="s">
        <v>10</v>
      </c>
      <c r="M25" s="1">
        <f>COUNTIF(K25,"Settled")+COUNTIF(L25,"Investor")</f>
        <v>0</v>
      </c>
      <c r="N25" s="7">
        <v>2005</v>
      </c>
      <c r="O25" s="2">
        <v>2015</v>
      </c>
      <c r="P25" s="4">
        <v>243000000</v>
      </c>
      <c r="Q25" s="4"/>
      <c r="R25" s="7"/>
      <c r="S25" s="7"/>
      <c r="T25" s="7"/>
      <c r="W25" s="1" t="s">
        <v>1367</v>
      </c>
      <c r="X25" s="1" t="s">
        <v>40</v>
      </c>
      <c r="Y25" s="1" t="s">
        <v>52</v>
      </c>
      <c r="Z25" s="1" t="s">
        <v>1336</v>
      </c>
      <c r="AC25" s="1" t="s">
        <v>1503</v>
      </c>
      <c r="AD25" s="1" t="s">
        <v>2</v>
      </c>
      <c r="AE25" s="1" t="s">
        <v>2</v>
      </c>
      <c r="AF25" s="1" t="s">
        <v>21</v>
      </c>
      <c r="AJ25" s="1" t="s">
        <v>21</v>
      </c>
      <c r="AN25" s="1" t="s">
        <v>21</v>
      </c>
      <c r="AP25" s="1" t="s">
        <v>21</v>
      </c>
      <c r="AT25" s="1" t="s">
        <v>21</v>
      </c>
      <c r="AV25" s="1" t="s">
        <v>21</v>
      </c>
      <c r="BD25" s="1" t="s">
        <v>177</v>
      </c>
    </row>
    <row r="26" spans="1:56" ht="78.75" hidden="1">
      <c r="A26" s="1" t="s">
        <v>1334</v>
      </c>
      <c r="B26" s="5" t="s">
        <v>1502</v>
      </c>
      <c r="C26" s="1" t="s">
        <v>1501</v>
      </c>
      <c r="E26" s="1" t="s">
        <v>45</v>
      </c>
      <c r="F26" s="1" t="s">
        <v>15</v>
      </c>
      <c r="G26" s="1" t="s">
        <v>1500</v>
      </c>
      <c r="H26" s="2" t="s">
        <v>13</v>
      </c>
      <c r="I26" s="7" t="s">
        <v>28</v>
      </c>
      <c r="K26" s="1" t="s">
        <v>80</v>
      </c>
      <c r="M26" s="1">
        <f>COUNTIF(K26,"Settled")+COUNTIF(L26,"Investor")</f>
        <v>1</v>
      </c>
      <c r="N26" s="7">
        <v>2005</v>
      </c>
      <c r="O26" s="2">
        <v>2011</v>
      </c>
      <c r="P26" s="4">
        <v>600000000</v>
      </c>
      <c r="Q26" s="4"/>
      <c r="S26" s="7" t="s">
        <v>9</v>
      </c>
      <c r="T26" s="7"/>
      <c r="W26" s="1" t="s">
        <v>1499</v>
      </c>
      <c r="X26" s="1" t="s">
        <v>40</v>
      </c>
      <c r="Y26" s="1" t="s">
        <v>1498</v>
      </c>
      <c r="Z26" s="1" t="s">
        <v>1336</v>
      </c>
      <c r="AC26" s="5" t="s">
        <v>1497</v>
      </c>
      <c r="AD26" s="1" t="s">
        <v>641</v>
      </c>
      <c r="AE26" s="1" t="s">
        <v>98</v>
      </c>
      <c r="BD26" s="1" t="s">
        <v>1496</v>
      </c>
    </row>
    <row r="27" spans="1:56" ht="110.25">
      <c r="A27" s="1" t="s">
        <v>1334</v>
      </c>
      <c r="B27" s="1" t="s">
        <v>1495</v>
      </c>
      <c r="C27" s="1" t="s">
        <v>1494</v>
      </c>
      <c r="E27" s="1" t="s">
        <v>31</v>
      </c>
      <c r="F27" s="1" t="s">
        <v>30</v>
      </c>
      <c r="G27" s="22" t="s">
        <v>1493</v>
      </c>
      <c r="H27" s="2" t="s">
        <v>13</v>
      </c>
      <c r="I27" s="7" t="s">
        <v>331</v>
      </c>
      <c r="K27" s="1" t="s">
        <v>11</v>
      </c>
      <c r="L27" s="1" t="s">
        <v>10</v>
      </c>
      <c r="M27" s="1">
        <f>COUNTIF(K27,"Settled")+COUNTIF(L27,"Investor")</f>
        <v>0</v>
      </c>
      <c r="N27" s="7">
        <v>2005</v>
      </c>
      <c r="O27" s="2">
        <v>2008</v>
      </c>
      <c r="P27" s="26" t="s">
        <v>9</v>
      </c>
      <c r="Q27" s="26"/>
      <c r="R27" s="7"/>
      <c r="S27" s="7"/>
      <c r="T27" s="7"/>
      <c r="W27" s="1" t="s">
        <v>110</v>
      </c>
      <c r="X27" s="1" t="s">
        <v>1492</v>
      </c>
      <c r="Y27" s="1" t="s">
        <v>1491</v>
      </c>
      <c r="Z27" s="1" t="s">
        <v>1336</v>
      </c>
      <c r="AC27" s="25" t="s">
        <v>270</v>
      </c>
      <c r="AD27" s="1" t="s">
        <v>2</v>
      </c>
      <c r="AE27" s="1" t="s">
        <v>2</v>
      </c>
      <c r="AF27" s="1" t="s">
        <v>21</v>
      </c>
      <c r="AJ27" s="1" t="s">
        <v>21</v>
      </c>
      <c r="AP27" s="1" t="s">
        <v>21</v>
      </c>
      <c r="AR27" s="1" t="s">
        <v>21</v>
      </c>
      <c r="AT27" s="1" t="s">
        <v>21</v>
      </c>
      <c r="BD27" s="1" t="s">
        <v>1490</v>
      </c>
    </row>
    <row r="28" spans="1:56" ht="110.25" hidden="1">
      <c r="A28" s="1" t="s">
        <v>1334</v>
      </c>
      <c r="B28" s="1" t="s">
        <v>1489</v>
      </c>
      <c r="C28" s="1" t="s">
        <v>1488</v>
      </c>
      <c r="D28" s="1" t="s">
        <v>1487</v>
      </c>
      <c r="E28" s="1" t="s">
        <v>16</v>
      </c>
      <c r="F28" s="1" t="s">
        <v>15</v>
      </c>
      <c r="G28" s="1" t="s">
        <v>1486</v>
      </c>
      <c r="H28" s="2" t="s">
        <v>13</v>
      </c>
      <c r="I28" s="7" t="s">
        <v>12</v>
      </c>
      <c r="K28" s="1" t="s">
        <v>80</v>
      </c>
      <c r="M28" s="1">
        <f>COUNTIF(K28,"Settled")+COUNTIF(L28,"Investor")</f>
        <v>1</v>
      </c>
      <c r="N28" s="7">
        <v>2004</v>
      </c>
      <c r="O28" s="2">
        <v>2008</v>
      </c>
      <c r="P28" s="1" t="s">
        <v>9</v>
      </c>
      <c r="R28" s="7"/>
      <c r="S28" s="7" t="s">
        <v>9</v>
      </c>
      <c r="T28" s="7"/>
      <c r="W28" s="1" t="s">
        <v>41</v>
      </c>
      <c r="X28" s="1" t="s">
        <v>603</v>
      </c>
      <c r="Y28" s="1" t="s">
        <v>1400</v>
      </c>
      <c r="Z28" s="1" t="s">
        <v>1336</v>
      </c>
      <c r="AC28" s="1" t="s">
        <v>270</v>
      </c>
      <c r="AD28" s="1" t="s">
        <v>2</v>
      </c>
      <c r="AE28" s="1" t="s">
        <v>2</v>
      </c>
      <c r="AF28" s="1" t="s">
        <v>21</v>
      </c>
      <c r="AJ28" s="1" t="s">
        <v>21</v>
      </c>
      <c r="AP28" s="1" t="s">
        <v>21</v>
      </c>
      <c r="AR28" s="1" t="s">
        <v>21</v>
      </c>
      <c r="AT28" s="1" t="s">
        <v>21</v>
      </c>
      <c r="AV28" s="1" t="s">
        <v>21</v>
      </c>
      <c r="BD28" s="1" t="s">
        <v>1284</v>
      </c>
    </row>
    <row r="29" spans="1:56" s="5" customFormat="1" ht="78.75" hidden="1">
      <c r="A29" s="5" t="s">
        <v>1334</v>
      </c>
      <c r="B29" s="5" t="s">
        <v>1485</v>
      </c>
      <c r="C29" s="5" t="s">
        <v>1484</v>
      </c>
      <c r="E29" s="5" t="s">
        <v>16</v>
      </c>
      <c r="F29" s="5" t="s">
        <v>15</v>
      </c>
      <c r="G29" s="5" t="s">
        <v>1338</v>
      </c>
      <c r="H29" s="14" t="s">
        <v>13</v>
      </c>
      <c r="I29" s="24" t="s">
        <v>28</v>
      </c>
      <c r="J29" s="14"/>
      <c r="K29" s="5" t="s">
        <v>80</v>
      </c>
      <c r="M29" s="1">
        <f>COUNTIF(K29,"Settled")+COUNTIF(L29,"Investor")</f>
        <v>1</v>
      </c>
      <c r="N29" s="24">
        <v>2004</v>
      </c>
      <c r="O29" s="14">
        <v>2009</v>
      </c>
      <c r="P29" s="13">
        <v>124000000</v>
      </c>
      <c r="Q29" s="13"/>
      <c r="S29" s="24" t="s">
        <v>9</v>
      </c>
      <c r="T29" s="24"/>
      <c r="W29" s="5" t="s">
        <v>1472</v>
      </c>
      <c r="X29" s="5" t="s">
        <v>204</v>
      </c>
      <c r="Y29" s="5" t="s">
        <v>52</v>
      </c>
      <c r="Z29" s="23" t="s">
        <v>1336</v>
      </c>
      <c r="AA29" s="23"/>
      <c r="AB29" s="23"/>
      <c r="AC29" s="5" t="s">
        <v>9</v>
      </c>
      <c r="AD29" s="5" t="s">
        <v>2</v>
      </c>
      <c r="AF29" s="5" t="s">
        <v>21</v>
      </c>
      <c r="AJ29" s="5" t="s">
        <v>21</v>
      </c>
      <c r="AR29" s="5" t="s">
        <v>21</v>
      </c>
      <c r="BD29" s="5" t="s">
        <v>1284</v>
      </c>
    </row>
    <row r="30" spans="1:56" ht="94.5" hidden="1">
      <c r="A30" s="1" t="s">
        <v>1334</v>
      </c>
      <c r="B30" s="1" t="s">
        <v>1483</v>
      </c>
      <c r="C30" s="1" t="s">
        <v>1482</v>
      </c>
      <c r="E30" s="1" t="s">
        <v>243</v>
      </c>
      <c r="F30" s="1" t="s">
        <v>30</v>
      </c>
      <c r="G30" s="1" t="s">
        <v>1468</v>
      </c>
      <c r="H30" s="2" t="s">
        <v>13</v>
      </c>
      <c r="I30" s="7" t="s">
        <v>331</v>
      </c>
      <c r="K30" s="1" t="s">
        <v>80</v>
      </c>
      <c r="M30" s="1">
        <f>COUNTIF(K30,"Settled")+COUNTIF(L30,"Investor")</f>
        <v>1</v>
      </c>
      <c r="N30" s="7">
        <v>2004</v>
      </c>
      <c r="P30" s="4">
        <v>300000000</v>
      </c>
      <c r="Q30" s="4"/>
      <c r="S30" s="7" t="s">
        <v>9</v>
      </c>
      <c r="T30" s="7"/>
      <c r="W30" s="1" t="s">
        <v>79</v>
      </c>
      <c r="X30" s="1" t="s">
        <v>79</v>
      </c>
      <c r="Y30" s="1" t="s">
        <v>79</v>
      </c>
      <c r="Z30" s="1" t="s">
        <v>1336</v>
      </c>
      <c r="AC30" s="1" t="s">
        <v>191</v>
      </c>
      <c r="BD30" s="1" t="s">
        <v>1481</v>
      </c>
    </row>
    <row r="31" spans="1:56" ht="126">
      <c r="A31" s="1" t="s">
        <v>1334</v>
      </c>
      <c r="B31" s="1" t="s">
        <v>1480</v>
      </c>
      <c r="C31" s="1" t="s">
        <v>75</v>
      </c>
      <c r="E31" s="1" t="s">
        <v>16</v>
      </c>
      <c r="F31" s="1" t="s">
        <v>15</v>
      </c>
      <c r="G31" s="1" t="s">
        <v>1338</v>
      </c>
      <c r="H31" s="2" t="s">
        <v>13</v>
      </c>
      <c r="I31" s="7" t="s">
        <v>131</v>
      </c>
      <c r="K31" s="1" t="s">
        <v>11</v>
      </c>
      <c r="L31" s="1" t="s">
        <v>27</v>
      </c>
      <c r="M31" s="1">
        <f>COUNTIF(K31,"Settled")+COUNTIF(L31,"Investor")</f>
        <v>1</v>
      </c>
      <c r="N31" s="7">
        <v>2004</v>
      </c>
      <c r="O31" s="2">
        <v>2019</v>
      </c>
      <c r="P31" s="4">
        <v>200000000</v>
      </c>
      <c r="Q31" s="4"/>
      <c r="R31" s="8">
        <v>196241306</v>
      </c>
      <c r="S31" s="8"/>
      <c r="T31" s="8"/>
      <c r="U31" s="8">
        <v>196241306</v>
      </c>
      <c r="V31" s="8"/>
      <c r="W31" s="1" t="s">
        <v>1479</v>
      </c>
      <c r="X31" s="1" t="s">
        <v>1383</v>
      </c>
      <c r="Y31" s="1" t="s">
        <v>1450</v>
      </c>
      <c r="Z31" s="1" t="s">
        <v>1336</v>
      </c>
      <c r="AC31" s="1" t="s">
        <v>270</v>
      </c>
      <c r="AD31" s="1" t="s">
        <v>2</v>
      </c>
      <c r="AE31" s="1" t="s">
        <v>2</v>
      </c>
      <c r="AF31" s="1" t="s">
        <v>21</v>
      </c>
      <c r="AG31" s="1" t="s">
        <v>20</v>
      </c>
      <c r="AJ31" s="1" t="s">
        <v>21</v>
      </c>
      <c r="AP31" s="1" t="s">
        <v>21</v>
      </c>
      <c r="AQ31" s="1" t="s">
        <v>20</v>
      </c>
      <c r="AR31" s="1" t="s">
        <v>21</v>
      </c>
      <c r="AT31" s="1" t="s">
        <v>21</v>
      </c>
      <c r="BD31" s="1" t="s">
        <v>1478</v>
      </c>
    </row>
    <row r="32" spans="1:56" ht="126" hidden="1">
      <c r="A32" s="1" t="s">
        <v>1334</v>
      </c>
      <c r="B32" s="1" t="s">
        <v>1477</v>
      </c>
      <c r="C32" s="1" t="s">
        <v>1476</v>
      </c>
      <c r="E32" s="1" t="s">
        <v>16</v>
      </c>
      <c r="F32" s="1" t="s">
        <v>15</v>
      </c>
      <c r="G32" s="1" t="s">
        <v>1338</v>
      </c>
      <c r="H32" s="2" t="s">
        <v>13</v>
      </c>
      <c r="I32" s="7" t="s">
        <v>28</v>
      </c>
      <c r="K32" s="1" t="s">
        <v>80</v>
      </c>
      <c r="M32" s="1">
        <f>COUNTIF(K32,"Settled")+COUNTIF(L32,"Investor")</f>
        <v>1</v>
      </c>
      <c r="N32" s="7">
        <v>2004</v>
      </c>
      <c r="O32" s="2">
        <v>2006</v>
      </c>
      <c r="P32" s="1" t="s">
        <v>9</v>
      </c>
      <c r="R32" s="7"/>
      <c r="S32" s="7" t="s">
        <v>9</v>
      </c>
      <c r="T32" s="7"/>
      <c r="W32" s="1" t="s">
        <v>110</v>
      </c>
      <c r="X32" s="1" t="s">
        <v>1383</v>
      </c>
      <c r="Y32" s="1" t="s">
        <v>1464</v>
      </c>
      <c r="Z32" s="1" t="s">
        <v>1336</v>
      </c>
      <c r="AC32" s="1" t="s">
        <v>208</v>
      </c>
      <c r="AD32" s="1" t="s">
        <v>2</v>
      </c>
      <c r="AE32" s="1" t="s">
        <v>2</v>
      </c>
      <c r="BD32" s="1" t="s">
        <v>1475</v>
      </c>
    </row>
    <row r="33" spans="1:56" ht="78.75">
      <c r="A33" s="1" t="s">
        <v>1334</v>
      </c>
      <c r="B33" s="1" t="s">
        <v>1474</v>
      </c>
      <c r="C33" s="1" t="s">
        <v>1473</v>
      </c>
      <c r="E33" s="1" t="s">
        <v>243</v>
      </c>
      <c r="F33" s="1" t="s">
        <v>30</v>
      </c>
      <c r="G33" s="1" t="s">
        <v>1468</v>
      </c>
      <c r="H33" s="2" t="s">
        <v>13</v>
      </c>
      <c r="I33" s="7" t="s">
        <v>613</v>
      </c>
      <c r="K33" s="1" t="s">
        <v>11</v>
      </c>
      <c r="L33" s="1" t="s">
        <v>27</v>
      </c>
      <c r="M33" s="1">
        <f>COUNTIF(K33,"Settled")+COUNTIF(L33,"Investor")</f>
        <v>1</v>
      </c>
      <c r="N33" s="7">
        <v>2004</v>
      </c>
      <c r="O33" s="2">
        <v>2016</v>
      </c>
      <c r="P33" s="4">
        <v>143900000</v>
      </c>
      <c r="Q33" s="4"/>
      <c r="R33" s="8">
        <v>39990111</v>
      </c>
      <c r="S33" s="7"/>
      <c r="T33" s="7"/>
      <c r="U33" s="8">
        <v>39990111</v>
      </c>
      <c r="V33" s="8"/>
      <c r="W33" s="1" t="s">
        <v>1472</v>
      </c>
      <c r="X33" s="1" t="s">
        <v>294</v>
      </c>
      <c r="Y33" s="1" t="s">
        <v>101</v>
      </c>
      <c r="Z33" s="1" t="s">
        <v>1336</v>
      </c>
      <c r="AC33" s="1" t="s">
        <v>1471</v>
      </c>
      <c r="AD33" s="1" t="s">
        <v>2</v>
      </c>
      <c r="AE33" s="1" t="s">
        <v>2</v>
      </c>
      <c r="AF33" s="1" t="s">
        <v>21</v>
      </c>
      <c r="AG33" s="1" t="s">
        <v>20</v>
      </c>
      <c r="AJ33" s="1" t="s">
        <v>21</v>
      </c>
      <c r="AK33" s="1" t="s">
        <v>20</v>
      </c>
      <c r="AR33" s="1" t="s">
        <v>21</v>
      </c>
      <c r="AS33" s="1" t="s">
        <v>56</v>
      </c>
      <c r="BD33" s="1" t="s">
        <v>1390</v>
      </c>
    </row>
    <row r="34" spans="1:56" ht="78.75">
      <c r="A34" s="1" t="s">
        <v>1334</v>
      </c>
      <c r="B34" s="1" t="s">
        <v>1470</v>
      </c>
      <c r="C34" s="1" t="s">
        <v>1469</v>
      </c>
      <c r="E34" s="1" t="s">
        <v>243</v>
      </c>
      <c r="F34" s="1" t="s">
        <v>30</v>
      </c>
      <c r="G34" s="12" t="s">
        <v>1468</v>
      </c>
      <c r="H34" s="2" t="s">
        <v>13</v>
      </c>
      <c r="I34" s="7" t="s">
        <v>156</v>
      </c>
      <c r="K34" s="1" t="s">
        <v>11</v>
      </c>
      <c r="L34" s="1" t="s">
        <v>27</v>
      </c>
      <c r="M34" s="1">
        <f>COUNTIF(K34,"Settled")+COUNTIF(L34,"Investor")</f>
        <v>1</v>
      </c>
      <c r="N34" s="7">
        <v>2004</v>
      </c>
      <c r="O34" s="2">
        <v>2016</v>
      </c>
      <c r="P34" s="4">
        <v>940000000</v>
      </c>
      <c r="Q34" s="4"/>
      <c r="R34" s="8">
        <v>269900000</v>
      </c>
      <c r="S34" s="7"/>
      <c r="T34" s="7"/>
      <c r="U34" s="8">
        <v>269900000</v>
      </c>
      <c r="V34" s="8"/>
      <c r="W34" s="1" t="s">
        <v>1437</v>
      </c>
      <c r="X34" s="1" t="s">
        <v>145</v>
      </c>
      <c r="Y34" s="1" t="s">
        <v>1387</v>
      </c>
      <c r="Z34" s="1" t="s">
        <v>1336</v>
      </c>
      <c r="AC34" s="1" t="s">
        <v>231</v>
      </c>
      <c r="AD34" s="1" t="s">
        <v>2</v>
      </c>
      <c r="AE34" s="1" t="s">
        <v>2</v>
      </c>
      <c r="AF34" s="1" t="s">
        <v>21</v>
      </c>
      <c r="AG34" s="1" t="s">
        <v>20</v>
      </c>
      <c r="AJ34" s="1" t="s">
        <v>21</v>
      </c>
      <c r="AK34" s="1" t="s">
        <v>56</v>
      </c>
      <c r="AP34" s="1" t="s">
        <v>21</v>
      </c>
      <c r="AQ34" s="1" t="s">
        <v>56</v>
      </c>
      <c r="AT34" s="1" t="s">
        <v>21</v>
      </c>
      <c r="AU34" s="1" t="s">
        <v>56</v>
      </c>
      <c r="BD34" s="1" t="s">
        <v>1390</v>
      </c>
    </row>
    <row r="35" spans="1:56" ht="110.25">
      <c r="A35" s="1" t="s">
        <v>1334</v>
      </c>
      <c r="B35" s="1" t="s">
        <v>1467</v>
      </c>
      <c r="C35" s="1" t="s">
        <v>1466</v>
      </c>
      <c r="E35" s="1" t="s">
        <v>1092</v>
      </c>
      <c r="F35" s="1" t="s">
        <v>30</v>
      </c>
      <c r="G35" s="1" t="s">
        <v>1465</v>
      </c>
      <c r="H35" s="2" t="s">
        <v>13</v>
      </c>
      <c r="I35" s="7" t="s">
        <v>12</v>
      </c>
      <c r="K35" s="1" t="s">
        <v>11</v>
      </c>
      <c r="L35" s="1" t="s">
        <v>10</v>
      </c>
      <c r="M35" s="1">
        <f>COUNTIF(K35,"Settled")+COUNTIF(L35,"Investor")</f>
        <v>0</v>
      </c>
      <c r="N35" s="7">
        <v>2004</v>
      </c>
      <c r="O35" s="2">
        <v>2008</v>
      </c>
      <c r="P35" s="4">
        <v>300000000</v>
      </c>
      <c r="Q35" s="4"/>
      <c r="R35" s="7">
        <v>0</v>
      </c>
      <c r="S35" s="7"/>
      <c r="T35" s="7"/>
      <c r="W35" s="1" t="s">
        <v>1342</v>
      </c>
      <c r="X35" s="1" t="s">
        <v>1383</v>
      </c>
      <c r="Y35" s="1" t="s">
        <v>1464</v>
      </c>
      <c r="Z35" s="1" t="s">
        <v>1336</v>
      </c>
      <c r="AC35" s="1" t="s">
        <v>1463</v>
      </c>
      <c r="AD35" s="1" t="s">
        <v>2</v>
      </c>
      <c r="AE35" s="1" t="s">
        <v>2</v>
      </c>
      <c r="AF35" s="1" t="s">
        <v>21</v>
      </c>
      <c r="AG35" s="1" t="s">
        <v>56</v>
      </c>
      <c r="AJ35" s="1" t="s">
        <v>21</v>
      </c>
      <c r="AK35" s="1" t="s">
        <v>56</v>
      </c>
      <c r="AP35" s="1" t="s">
        <v>21</v>
      </c>
      <c r="AQ35" s="1" t="s">
        <v>56</v>
      </c>
      <c r="AR35" s="1" t="s">
        <v>21</v>
      </c>
      <c r="AS35" s="1" t="s">
        <v>56</v>
      </c>
      <c r="AT35" s="1" t="s">
        <v>21</v>
      </c>
      <c r="AU35" s="1" t="s">
        <v>56</v>
      </c>
      <c r="AV35" s="1" t="s">
        <v>21</v>
      </c>
      <c r="AW35" s="1" t="s">
        <v>56</v>
      </c>
      <c r="BD35" s="1" t="s">
        <v>1462</v>
      </c>
    </row>
    <row r="36" spans="1:56" ht="157.5" hidden="1">
      <c r="A36" s="1" t="s">
        <v>1334</v>
      </c>
      <c r="B36" s="1" t="s">
        <v>1461</v>
      </c>
      <c r="C36" s="1" t="s">
        <v>1460</v>
      </c>
      <c r="E36" s="1" t="s">
        <v>133</v>
      </c>
      <c r="F36" s="1" t="s">
        <v>30</v>
      </c>
      <c r="G36" s="1" t="s">
        <v>1459</v>
      </c>
      <c r="H36" s="2" t="s">
        <v>13</v>
      </c>
      <c r="I36" s="7" t="s">
        <v>613</v>
      </c>
      <c r="K36" s="1" t="s">
        <v>80</v>
      </c>
      <c r="M36" s="1">
        <f>COUNTIF(K36,"Settled")+COUNTIF(L36,"Investor")</f>
        <v>1</v>
      </c>
      <c r="N36" s="7">
        <v>2003</v>
      </c>
      <c r="P36" s="4">
        <v>112000000</v>
      </c>
      <c r="Q36" s="4"/>
      <c r="S36" s="7" t="s">
        <v>9</v>
      </c>
      <c r="T36" s="7"/>
      <c r="W36" s="1" t="s">
        <v>463</v>
      </c>
      <c r="X36" s="1" t="s">
        <v>59</v>
      </c>
      <c r="Y36" s="1" t="s">
        <v>1078</v>
      </c>
      <c r="Z36" s="1" t="s">
        <v>1336</v>
      </c>
      <c r="AC36" s="1" t="s">
        <v>231</v>
      </c>
      <c r="AD36" s="1" t="s">
        <v>2</v>
      </c>
      <c r="AE36" s="1" t="s">
        <v>2</v>
      </c>
      <c r="BD36" s="1" t="s">
        <v>1458</v>
      </c>
    </row>
    <row r="37" spans="1:56" ht="63">
      <c r="A37" s="1" t="s">
        <v>1334</v>
      </c>
      <c r="B37" s="1" t="s">
        <v>1457</v>
      </c>
      <c r="C37" s="1" t="s">
        <v>1456</v>
      </c>
      <c r="E37" s="1" t="s">
        <v>63</v>
      </c>
      <c r="F37" s="1" t="s">
        <v>30</v>
      </c>
      <c r="G37" s="1" t="s">
        <v>1455</v>
      </c>
      <c r="H37" s="2" t="s">
        <v>13</v>
      </c>
      <c r="I37" s="1" t="s">
        <v>613</v>
      </c>
      <c r="K37" s="1" t="s">
        <v>11</v>
      </c>
      <c r="L37" s="1" t="s">
        <v>27</v>
      </c>
      <c r="M37" s="1">
        <f>COUNTIF(K37,"Settled")+COUNTIF(L37,"Investor")</f>
        <v>1</v>
      </c>
      <c r="N37" s="1">
        <v>2003</v>
      </c>
      <c r="O37" s="2">
        <v>2018</v>
      </c>
      <c r="P37" s="4">
        <v>34100000</v>
      </c>
      <c r="Q37" s="4"/>
      <c r="R37" s="4">
        <v>21000000</v>
      </c>
      <c r="U37" s="4">
        <v>21000000</v>
      </c>
      <c r="V37" s="4"/>
      <c r="W37" s="1" t="s">
        <v>463</v>
      </c>
      <c r="X37" s="1" t="s">
        <v>59</v>
      </c>
      <c r="Y37" s="1" t="s">
        <v>1078</v>
      </c>
      <c r="Z37" s="1" t="s">
        <v>1336</v>
      </c>
      <c r="AC37" s="1" t="s">
        <v>231</v>
      </c>
      <c r="AD37" s="1" t="s">
        <v>2</v>
      </c>
      <c r="AE37" s="1" t="s">
        <v>98</v>
      </c>
      <c r="AF37" s="1" t="s">
        <v>21</v>
      </c>
      <c r="AG37" s="1" t="s">
        <v>20</v>
      </c>
      <c r="AH37" s="1" t="s">
        <v>21</v>
      </c>
      <c r="AI37" s="1" t="s">
        <v>1454</v>
      </c>
      <c r="AJ37" s="1" t="s">
        <v>21</v>
      </c>
      <c r="AK37" s="1" t="s">
        <v>56</v>
      </c>
      <c r="AR37" s="1" t="s">
        <v>21</v>
      </c>
      <c r="AS37" s="1" t="s">
        <v>56</v>
      </c>
      <c r="BD37" s="1" t="s">
        <v>121</v>
      </c>
    </row>
    <row r="38" spans="1:56" ht="78.75" hidden="1">
      <c r="A38" s="1" t="s">
        <v>1334</v>
      </c>
      <c r="B38" s="1" t="s">
        <v>1453</v>
      </c>
      <c r="C38" s="1" t="s">
        <v>1364</v>
      </c>
      <c r="E38" s="1" t="s">
        <v>16</v>
      </c>
      <c r="F38" s="1" t="s">
        <v>15</v>
      </c>
      <c r="G38" s="1" t="s">
        <v>1452</v>
      </c>
      <c r="H38" s="2" t="s">
        <v>13</v>
      </c>
      <c r="I38" s="1" t="s">
        <v>613</v>
      </c>
      <c r="K38" s="1" t="s">
        <v>48</v>
      </c>
      <c r="M38" s="1">
        <f>COUNTIF(K38,"Settled")+COUNTIF(L38,"Investor")</f>
        <v>0</v>
      </c>
      <c r="N38" s="1">
        <v>2003</v>
      </c>
      <c r="O38" s="2">
        <v>2012</v>
      </c>
      <c r="P38" s="1" t="s">
        <v>9</v>
      </c>
      <c r="U38" s="4"/>
      <c r="V38" s="4"/>
      <c r="W38" s="1" t="s">
        <v>1451</v>
      </c>
      <c r="X38" s="1" t="s">
        <v>294</v>
      </c>
      <c r="Y38" s="1" t="s">
        <v>1450</v>
      </c>
      <c r="Z38" s="1" t="s">
        <v>1336</v>
      </c>
      <c r="AC38" s="1" t="s">
        <v>270</v>
      </c>
      <c r="AD38" s="1" t="s">
        <v>2</v>
      </c>
      <c r="AE38" s="1" t="s">
        <v>2</v>
      </c>
      <c r="BD38" s="1" t="s">
        <v>1416</v>
      </c>
    </row>
    <row r="39" spans="1:56" ht="47.25">
      <c r="A39" s="1" t="s">
        <v>1334</v>
      </c>
      <c r="B39" s="1" t="s">
        <v>1449</v>
      </c>
      <c r="C39" s="1" t="s">
        <v>1448</v>
      </c>
      <c r="E39" s="1" t="s">
        <v>63</v>
      </c>
      <c r="F39" s="1" t="s">
        <v>30</v>
      </c>
      <c r="G39" s="1" t="s">
        <v>1447</v>
      </c>
      <c r="H39" s="2" t="s">
        <v>13</v>
      </c>
      <c r="I39" s="1" t="s">
        <v>156</v>
      </c>
      <c r="K39" s="1" t="s">
        <v>11</v>
      </c>
      <c r="L39" s="1" t="s">
        <v>27</v>
      </c>
      <c r="M39" s="1">
        <f>COUNTIF(K39,"Settled")+COUNTIF(L39,"Investor")</f>
        <v>1</v>
      </c>
      <c r="N39" s="1">
        <v>2003</v>
      </c>
      <c r="O39" s="2">
        <v>2014</v>
      </c>
      <c r="P39" s="4">
        <v>238100000</v>
      </c>
      <c r="Q39" s="4"/>
      <c r="R39" s="4">
        <v>185200000</v>
      </c>
      <c r="U39" s="4">
        <v>185200000</v>
      </c>
      <c r="V39" s="4"/>
      <c r="W39" s="1" t="s">
        <v>1086</v>
      </c>
      <c r="X39" s="1" t="s">
        <v>603</v>
      </c>
      <c r="Y39" s="1" t="s">
        <v>1337</v>
      </c>
      <c r="Z39" s="1" t="s">
        <v>1336</v>
      </c>
      <c r="AC39" s="1" t="s">
        <v>231</v>
      </c>
      <c r="AD39" s="1" t="s">
        <v>641</v>
      </c>
      <c r="AE39" s="1" t="s">
        <v>98</v>
      </c>
      <c r="AF39" s="1" t="s">
        <v>21</v>
      </c>
      <c r="AG39" s="1" t="s">
        <v>20</v>
      </c>
      <c r="AJ39" s="1" t="s">
        <v>21</v>
      </c>
      <c r="AK39" s="1" t="s">
        <v>56</v>
      </c>
      <c r="AP39" s="1" t="s">
        <v>21</v>
      </c>
      <c r="AQ39" s="1" t="s">
        <v>20</v>
      </c>
      <c r="AR39" s="1" t="s">
        <v>21</v>
      </c>
      <c r="AS39" s="1" t="s">
        <v>20</v>
      </c>
      <c r="AT39" s="1" t="s">
        <v>21</v>
      </c>
      <c r="AU39" s="1" t="s">
        <v>20</v>
      </c>
      <c r="BD39" s="1" t="s">
        <v>1446</v>
      </c>
    </row>
    <row r="40" spans="1:56" ht="110.25" hidden="1">
      <c r="A40" s="1" t="s">
        <v>1334</v>
      </c>
      <c r="B40" s="1" t="s">
        <v>1445</v>
      </c>
      <c r="C40" s="1" t="s">
        <v>1441</v>
      </c>
      <c r="E40" s="1" t="s">
        <v>1246</v>
      </c>
      <c r="F40" s="1" t="s">
        <v>30</v>
      </c>
      <c r="G40" s="1" t="s">
        <v>1444</v>
      </c>
      <c r="H40" s="2" t="s">
        <v>13</v>
      </c>
      <c r="I40" s="1" t="s">
        <v>156</v>
      </c>
      <c r="K40" s="1" t="s">
        <v>80</v>
      </c>
      <c r="M40" s="1">
        <f>COUNTIF(K40,"Settled")+COUNTIF(L40,"Investor")</f>
        <v>1</v>
      </c>
      <c r="N40" s="1">
        <v>2003</v>
      </c>
      <c r="O40" s="2">
        <v>2018</v>
      </c>
      <c r="P40" s="1" t="s">
        <v>9</v>
      </c>
      <c r="S40" s="1" t="s">
        <v>9</v>
      </c>
      <c r="W40" s="1" t="s">
        <v>1077</v>
      </c>
      <c r="X40" s="1" t="s">
        <v>193</v>
      </c>
      <c r="Y40" s="1" t="s">
        <v>24</v>
      </c>
      <c r="Z40" s="1" t="s">
        <v>1336</v>
      </c>
      <c r="AC40" s="1" t="s">
        <v>270</v>
      </c>
      <c r="AD40" s="1" t="s">
        <v>2</v>
      </c>
      <c r="AE40" s="1" t="s">
        <v>2</v>
      </c>
      <c r="BD40" s="1" t="s">
        <v>1443</v>
      </c>
    </row>
    <row r="41" spans="1:56" ht="110.25" hidden="1">
      <c r="A41" s="1" t="s">
        <v>1334</v>
      </c>
      <c r="B41" s="1" t="s">
        <v>1442</v>
      </c>
      <c r="C41" s="1" t="s">
        <v>1441</v>
      </c>
      <c r="E41" s="1" t="s">
        <v>1246</v>
      </c>
      <c r="F41" s="1" t="s">
        <v>30</v>
      </c>
      <c r="G41" s="1" t="s">
        <v>1440</v>
      </c>
      <c r="H41" s="2" t="s">
        <v>13</v>
      </c>
      <c r="I41" s="1" t="s">
        <v>156</v>
      </c>
      <c r="K41" s="1" t="s">
        <v>80</v>
      </c>
      <c r="M41" s="1">
        <f>COUNTIF(K41,"Settled")+COUNTIF(L41,"Investor")</f>
        <v>1</v>
      </c>
      <c r="N41" s="1">
        <v>2003</v>
      </c>
      <c r="O41" s="2">
        <v>2007</v>
      </c>
      <c r="P41" s="4">
        <v>215000000</v>
      </c>
      <c r="Q41" s="4"/>
      <c r="S41" s="1" t="s">
        <v>9</v>
      </c>
      <c r="W41" s="1" t="s">
        <v>1351</v>
      </c>
      <c r="X41" s="1" t="s">
        <v>145</v>
      </c>
      <c r="Y41" s="1" t="s">
        <v>184</v>
      </c>
      <c r="Z41" s="1" t="s">
        <v>1336</v>
      </c>
      <c r="AC41" s="1" t="s">
        <v>1349</v>
      </c>
      <c r="AD41" s="1" t="s">
        <v>2</v>
      </c>
      <c r="AE41" s="1" t="s">
        <v>2</v>
      </c>
      <c r="AF41" s="1" t="s">
        <v>21</v>
      </c>
      <c r="AJ41" s="1" t="s">
        <v>21</v>
      </c>
      <c r="AP41" s="1" t="s">
        <v>21</v>
      </c>
      <c r="AR41" s="1" t="s">
        <v>21</v>
      </c>
      <c r="AT41" s="1" t="s">
        <v>21</v>
      </c>
      <c r="BD41" s="1" t="s">
        <v>1284</v>
      </c>
    </row>
    <row r="42" spans="1:56" ht="157.5" hidden="1">
      <c r="A42" s="1" t="s">
        <v>1334</v>
      </c>
      <c r="B42" s="1" t="s">
        <v>1439</v>
      </c>
      <c r="C42" s="1" t="s">
        <v>1438</v>
      </c>
      <c r="E42" s="1" t="s">
        <v>382</v>
      </c>
      <c r="F42" s="1" t="s">
        <v>333</v>
      </c>
      <c r="G42" s="1" t="s">
        <v>1352</v>
      </c>
      <c r="H42" s="2" t="s">
        <v>13</v>
      </c>
      <c r="I42" s="1" t="s">
        <v>156</v>
      </c>
      <c r="K42" s="1" t="s">
        <v>48</v>
      </c>
      <c r="M42" s="1">
        <f>COUNTIF(K42,"Settled")+COUNTIF(L42,"Investor")</f>
        <v>0</v>
      </c>
      <c r="N42" s="1">
        <v>2003</v>
      </c>
      <c r="O42" s="2">
        <v>2017</v>
      </c>
      <c r="P42" s="4">
        <v>1307000000000</v>
      </c>
      <c r="Q42" s="4"/>
      <c r="W42" s="1" t="s">
        <v>1437</v>
      </c>
      <c r="X42" s="1" t="s">
        <v>1436</v>
      </c>
      <c r="Y42" s="1" t="s">
        <v>1435</v>
      </c>
      <c r="Z42" s="1" t="s">
        <v>1336</v>
      </c>
      <c r="AC42" s="1" t="s">
        <v>634</v>
      </c>
      <c r="AD42" s="1" t="s">
        <v>2</v>
      </c>
      <c r="AE42" s="1" t="s">
        <v>2</v>
      </c>
      <c r="BD42" s="1" t="s">
        <v>1416</v>
      </c>
    </row>
    <row r="43" spans="1:56" ht="110.25">
      <c r="A43" s="1" t="s">
        <v>1334</v>
      </c>
      <c r="B43" s="1" t="s">
        <v>1434</v>
      </c>
      <c r="C43" s="1" t="s">
        <v>1433</v>
      </c>
      <c r="E43" s="1" t="s">
        <v>16</v>
      </c>
      <c r="F43" s="1" t="s">
        <v>15</v>
      </c>
      <c r="G43" s="1" t="s">
        <v>1338</v>
      </c>
      <c r="H43" s="2" t="s">
        <v>13</v>
      </c>
      <c r="I43" s="1" t="s">
        <v>28</v>
      </c>
      <c r="K43" s="1" t="s">
        <v>11</v>
      </c>
      <c r="L43" s="1" t="s">
        <v>27</v>
      </c>
      <c r="M43" s="1">
        <f>COUNTIF(K43,"Settled")+COUNTIF(L43,"Investor")</f>
        <v>1</v>
      </c>
      <c r="N43" s="1">
        <v>2003</v>
      </c>
      <c r="O43" s="2">
        <v>2012</v>
      </c>
      <c r="P43" s="4">
        <v>114000000</v>
      </c>
      <c r="Q43" s="4"/>
      <c r="R43" s="4">
        <v>2800000</v>
      </c>
      <c r="U43" s="4">
        <v>2800000</v>
      </c>
      <c r="V43" s="4"/>
      <c r="W43" s="1" t="s">
        <v>1432</v>
      </c>
      <c r="X43" s="1" t="s">
        <v>192</v>
      </c>
      <c r="Y43" s="1" t="s">
        <v>1387</v>
      </c>
      <c r="Z43" s="1" t="s">
        <v>1336</v>
      </c>
      <c r="AC43" s="1" t="s">
        <v>1431</v>
      </c>
      <c r="AD43" s="1" t="s">
        <v>2</v>
      </c>
      <c r="AE43" s="1" t="s">
        <v>2</v>
      </c>
      <c r="AF43" s="1" t="s">
        <v>21</v>
      </c>
      <c r="AG43" s="1" t="s">
        <v>20</v>
      </c>
      <c r="AJ43" s="1" t="s">
        <v>21</v>
      </c>
      <c r="AK43" s="1" t="s">
        <v>56</v>
      </c>
      <c r="AP43" s="1" t="s">
        <v>21</v>
      </c>
      <c r="AQ43" s="1" t="s">
        <v>56</v>
      </c>
      <c r="AV43" s="1" t="s">
        <v>21</v>
      </c>
      <c r="AW43" s="1" t="s">
        <v>56</v>
      </c>
      <c r="BD43" s="1" t="s">
        <v>1390</v>
      </c>
    </row>
    <row r="44" spans="1:56" ht="157.5">
      <c r="A44" s="1" t="s">
        <v>1334</v>
      </c>
      <c r="B44" s="1" t="s">
        <v>1430</v>
      </c>
      <c r="C44" s="1" t="s">
        <v>1418</v>
      </c>
      <c r="D44" s="1" t="s">
        <v>1429</v>
      </c>
      <c r="E44" s="1" t="s">
        <v>243</v>
      </c>
      <c r="F44" s="1" t="s">
        <v>30</v>
      </c>
      <c r="G44" s="1" t="s">
        <v>1428</v>
      </c>
      <c r="H44" s="2" t="s">
        <v>13</v>
      </c>
      <c r="I44" s="1" t="s">
        <v>156</v>
      </c>
      <c r="K44" s="1" t="s">
        <v>11</v>
      </c>
      <c r="L44" s="1" t="s">
        <v>27</v>
      </c>
      <c r="M44" s="1">
        <f>COUNTIF(K44,"Settled")+COUNTIF(L44,"Investor")</f>
        <v>1</v>
      </c>
      <c r="N44" s="1">
        <v>2003</v>
      </c>
      <c r="O44" s="2">
        <v>2018</v>
      </c>
      <c r="P44" s="4">
        <v>270000000</v>
      </c>
      <c r="Q44" s="4"/>
      <c r="R44" s="4">
        <v>136000000</v>
      </c>
      <c r="U44" s="4">
        <v>136000000</v>
      </c>
      <c r="V44" s="4"/>
      <c r="W44" s="1" t="s">
        <v>1427</v>
      </c>
      <c r="X44" s="1" t="s">
        <v>59</v>
      </c>
      <c r="Y44" s="1" t="s">
        <v>828</v>
      </c>
      <c r="Z44" s="1" t="s">
        <v>1336</v>
      </c>
      <c r="AC44" s="1" t="s">
        <v>1426</v>
      </c>
      <c r="AD44" s="1" t="s">
        <v>2</v>
      </c>
      <c r="AE44" s="1" t="s">
        <v>2</v>
      </c>
      <c r="AF44" s="1" t="s">
        <v>21</v>
      </c>
      <c r="AG44" s="1" t="s">
        <v>20</v>
      </c>
      <c r="AJ44" s="1" t="s">
        <v>21</v>
      </c>
      <c r="AK44" s="1" t="s">
        <v>56</v>
      </c>
      <c r="AL44" s="1" t="s">
        <v>21</v>
      </c>
      <c r="AM44" s="1" t="s">
        <v>56</v>
      </c>
      <c r="AP44" s="1" t="s">
        <v>21</v>
      </c>
      <c r="AQ44" s="1" t="s">
        <v>20</v>
      </c>
      <c r="AR44" s="1" t="s">
        <v>21</v>
      </c>
      <c r="AS44" s="1" t="s">
        <v>56</v>
      </c>
      <c r="AT44" s="1" t="s">
        <v>21</v>
      </c>
      <c r="AU44" s="1" t="s">
        <v>56</v>
      </c>
      <c r="BD44" s="1" t="s">
        <v>1425</v>
      </c>
    </row>
    <row r="45" spans="1:56" ht="110.25">
      <c r="A45" s="1" t="s">
        <v>1334</v>
      </c>
      <c r="B45" s="1" t="s">
        <v>1424</v>
      </c>
      <c r="C45" s="1" t="s">
        <v>1423</v>
      </c>
      <c r="E45" s="1" t="s">
        <v>16</v>
      </c>
      <c r="F45" s="1" t="s">
        <v>15</v>
      </c>
      <c r="G45" s="1" t="s">
        <v>1338</v>
      </c>
      <c r="H45" s="2" t="s">
        <v>13</v>
      </c>
      <c r="I45" s="1" t="s">
        <v>131</v>
      </c>
      <c r="K45" s="1" t="s">
        <v>11</v>
      </c>
      <c r="L45" s="1" t="s">
        <v>27</v>
      </c>
      <c r="M45" s="1">
        <f>COUNTIF(K45,"Settled")+COUNTIF(L45,"Investor")</f>
        <v>1</v>
      </c>
      <c r="N45" s="1">
        <v>2003</v>
      </c>
      <c r="O45" s="2">
        <v>2014</v>
      </c>
      <c r="P45" s="4">
        <v>228200000</v>
      </c>
      <c r="Q45" s="4"/>
      <c r="R45" s="4">
        <v>43000000</v>
      </c>
      <c r="U45" s="4">
        <v>43000000</v>
      </c>
      <c r="V45" s="4"/>
      <c r="W45" s="1" t="s">
        <v>1400</v>
      </c>
      <c r="X45" s="1" t="s">
        <v>1383</v>
      </c>
      <c r="Y45" s="1" t="s">
        <v>41</v>
      </c>
      <c r="Z45" s="1" t="s">
        <v>1336</v>
      </c>
      <c r="AC45" s="1" t="s">
        <v>1422</v>
      </c>
      <c r="AD45" s="1" t="s">
        <v>2</v>
      </c>
      <c r="AE45" s="1" t="s">
        <v>2</v>
      </c>
      <c r="AF45" s="1" t="s">
        <v>21</v>
      </c>
      <c r="AG45" s="1" t="s">
        <v>20</v>
      </c>
      <c r="AJ45" s="1" t="s">
        <v>21</v>
      </c>
      <c r="AK45" s="1" t="s">
        <v>56</v>
      </c>
      <c r="AP45" s="1" t="s">
        <v>21</v>
      </c>
      <c r="AQ45" s="1" t="s">
        <v>56</v>
      </c>
      <c r="AR45" s="1" t="s">
        <v>21</v>
      </c>
      <c r="AS45" s="1" t="s">
        <v>56</v>
      </c>
      <c r="AT45" s="1" t="s">
        <v>21</v>
      </c>
      <c r="AU45" s="1" t="s">
        <v>56</v>
      </c>
      <c r="BD45" s="1" t="s">
        <v>1421</v>
      </c>
    </row>
    <row r="46" spans="1:56" ht="141.75" hidden="1">
      <c r="A46" s="1" t="s">
        <v>1334</v>
      </c>
      <c r="B46" s="1" t="s">
        <v>1420</v>
      </c>
      <c r="C46" s="1" t="s">
        <v>1419</v>
      </c>
      <c r="D46" s="1" t="s">
        <v>1418</v>
      </c>
      <c r="E46" s="1" t="s">
        <v>243</v>
      </c>
      <c r="F46" s="1" t="s">
        <v>30</v>
      </c>
      <c r="G46" s="1" t="s">
        <v>1330</v>
      </c>
      <c r="H46" s="2" t="s">
        <v>13</v>
      </c>
      <c r="I46" s="1" t="s">
        <v>156</v>
      </c>
      <c r="K46" s="1" t="s">
        <v>48</v>
      </c>
      <c r="M46" s="1">
        <f>COUNTIF(K46,"Settled")+COUNTIF(L46,"Investor")</f>
        <v>0</v>
      </c>
      <c r="N46" s="1">
        <v>2003</v>
      </c>
      <c r="O46" s="2">
        <v>2017</v>
      </c>
      <c r="P46" s="4">
        <v>1200000000</v>
      </c>
      <c r="Q46" s="4"/>
      <c r="W46" s="1" t="s">
        <v>1417</v>
      </c>
      <c r="X46" s="1" t="s">
        <v>59</v>
      </c>
      <c r="Y46" s="1" t="s">
        <v>828</v>
      </c>
      <c r="Z46" s="1" t="s">
        <v>1336</v>
      </c>
      <c r="AC46" s="1" t="s">
        <v>1378</v>
      </c>
      <c r="AD46" s="1" t="s">
        <v>2</v>
      </c>
      <c r="AE46" s="1" t="s">
        <v>2</v>
      </c>
      <c r="BD46" s="1" t="s">
        <v>1416</v>
      </c>
    </row>
    <row r="47" spans="1:56" ht="94.5" hidden="1">
      <c r="A47" s="1" t="s">
        <v>1334</v>
      </c>
      <c r="B47" s="1" t="s">
        <v>1415</v>
      </c>
      <c r="C47" s="1" t="s">
        <v>1163</v>
      </c>
      <c r="E47" s="1" t="s">
        <v>133</v>
      </c>
      <c r="F47" s="1" t="s">
        <v>30</v>
      </c>
      <c r="G47" s="1" t="s">
        <v>1388</v>
      </c>
      <c r="H47" s="2" t="s">
        <v>13</v>
      </c>
      <c r="I47" s="1" t="s">
        <v>156</v>
      </c>
      <c r="K47" s="1" t="s">
        <v>80</v>
      </c>
      <c r="M47" s="1">
        <f>COUNTIF(K47,"Settled")+COUNTIF(L47,"Investor")</f>
        <v>1</v>
      </c>
      <c r="N47" s="1">
        <v>2003</v>
      </c>
      <c r="O47" s="2">
        <v>2018</v>
      </c>
      <c r="P47" s="4">
        <v>136000000</v>
      </c>
      <c r="Q47" s="4"/>
      <c r="S47" s="1" t="s">
        <v>9</v>
      </c>
      <c r="W47" s="1" t="s">
        <v>463</v>
      </c>
      <c r="X47" s="1" t="s">
        <v>145</v>
      </c>
      <c r="Y47" s="1" t="s">
        <v>665</v>
      </c>
      <c r="Z47" s="1" t="s">
        <v>1336</v>
      </c>
      <c r="AC47" s="1" t="s">
        <v>231</v>
      </c>
      <c r="AD47" s="1" t="s">
        <v>2</v>
      </c>
      <c r="AE47" s="1" t="s">
        <v>2</v>
      </c>
      <c r="AF47" s="1" t="s">
        <v>21</v>
      </c>
      <c r="AJ47" s="1" t="s">
        <v>21</v>
      </c>
      <c r="AT47" s="1" t="s">
        <v>21</v>
      </c>
      <c r="BD47" s="1" t="s">
        <v>1284</v>
      </c>
    </row>
    <row r="48" spans="1:56" ht="94.5">
      <c r="A48" s="1" t="s">
        <v>1334</v>
      </c>
      <c r="B48" s="1" t="s">
        <v>1414</v>
      </c>
      <c r="C48" s="1" t="s">
        <v>1413</v>
      </c>
      <c r="E48" s="1" t="s">
        <v>382</v>
      </c>
      <c r="F48" s="1" t="s">
        <v>333</v>
      </c>
      <c r="G48" s="1" t="s">
        <v>1352</v>
      </c>
      <c r="H48" s="2" t="s">
        <v>13</v>
      </c>
      <c r="I48" s="1" t="s">
        <v>112</v>
      </c>
      <c r="J48" s="2" t="s">
        <v>740</v>
      </c>
      <c r="K48" s="1" t="s">
        <v>11</v>
      </c>
      <c r="L48" s="1" t="s">
        <v>10</v>
      </c>
      <c r="M48" s="1">
        <f>COUNTIF(K48,"Settled")+COUNTIF(L48,"Investor")</f>
        <v>0</v>
      </c>
      <c r="N48" s="1">
        <v>2003</v>
      </c>
      <c r="O48" s="2">
        <v>2008</v>
      </c>
      <c r="P48" s="4">
        <v>18000000</v>
      </c>
      <c r="Q48" s="4"/>
      <c r="R48" s="1">
        <v>0</v>
      </c>
      <c r="W48" s="1" t="s">
        <v>1412</v>
      </c>
      <c r="X48" s="1" t="s">
        <v>1411</v>
      </c>
      <c r="Y48" s="1" t="s">
        <v>252</v>
      </c>
      <c r="Z48" s="1" t="s">
        <v>1336</v>
      </c>
      <c r="AC48" s="1" t="s">
        <v>1410</v>
      </c>
      <c r="AD48" s="1" t="s">
        <v>2</v>
      </c>
      <c r="AE48" s="1" t="s">
        <v>2</v>
      </c>
      <c r="AF48" s="1" t="s">
        <v>21</v>
      </c>
      <c r="AG48" s="1" t="s">
        <v>56</v>
      </c>
      <c r="AJ48" s="1" t="s">
        <v>21</v>
      </c>
      <c r="AK48" s="1" t="s">
        <v>56</v>
      </c>
      <c r="AT48" s="1" t="s">
        <v>21</v>
      </c>
      <c r="AU48" s="1" t="s">
        <v>56</v>
      </c>
      <c r="AV48" s="1" t="s">
        <v>21</v>
      </c>
      <c r="AW48" s="1" t="s">
        <v>56</v>
      </c>
      <c r="BD48" s="1" t="s">
        <v>931</v>
      </c>
    </row>
    <row r="49" spans="1:56" ht="78.75">
      <c r="A49" s="1" t="s">
        <v>1334</v>
      </c>
      <c r="B49" s="1" t="s">
        <v>1409</v>
      </c>
      <c r="C49" s="1" t="s">
        <v>1408</v>
      </c>
      <c r="E49" s="1" t="s">
        <v>63</v>
      </c>
      <c r="F49" s="1" t="s">
        <v>30</v>
      </c>
      <c r="G49" s="1" t="s">
        <v>1407</v>
      </c>
      <c r="H49" s="2" t="s">
        <v>13</v>
      </c>
      <c r="I49" s="1" t="s">
        <v>478</v>
      </c>
      <c r="K49" s="1" t="s">
        <v>11</v>
      </c>
      <c r="L49" s="1" t="s">
        <v>27</v>
      </c>
      <c r="M49" s="1">
        <f>COUNTIF(K49,"Settled")+COUNTIF(L49,"Investor")</f>
        <v>1</v>
      </c>
      <c r="N49" s="1">
        <v>2003</v>
      </c>
      <c r="O49" s="2">
        <v>2011</v>
      </c>
      <c r="P49" s="4">
        <v>59000000</v>
      </c>
      <c r="Q49" s="4"/>
      <c r="R49" s="4">
        <v>53500000</v>
      </c>
      <c r="U49" s="4">
        <v>53500000</v>
      </c>
      <c r="V49" s="4"/>
      <c r="W49" s="1" t="s">
        <v>1086</v>
      </c>
      <c r="X49" s="1" t="s">
        <v>1406</v>
      </c>
      <c r="Y49" s="1" t="s">
        <v>138</v>
      </c>
      <c r="Z49" s="1" t="s">
        <v>1336</v>
      </c>
      <c r="AC49" s="1" t="s">
        <v>231</v>
      </c>
      <c r="AD49" s="1" t="s">
        <v>2</v>
      </c>
      <c r="AE49" s="1" t="s">
        <v>98</v>
      </c>
      <c r="AF49" s="1" t="s">
        <v>21</v>
      </c>
      <c r="AG49" s="1" t="s">
        <v>20</v>
      </c>
      <c r="AJ49" s="1" t="s">
        <v>21</v>
      </c>
      <c r="AK49" s="1" t="s">
        <v>56</v>
      </c>
      <c r="AP49" s="1" t="s">
        <v>21</v>
      </c>
      <c r="AQ49" s="1" t="s">
        <v>1405</v>
      </c>
      <c r="AR49" s="1" t="s">
        <v>21</v>
      </c>
      <c r="AS49" s="1" t="s">
        <v>20</v>
      </c>
      <c r="AT49" s="1" t="s">
        <v>21</v>
      </c>
      <c r="AU49" s="1" t="s">
        <v>56</v>
      </c>
      <c r="BD49" s="1" t="s">
        <v>121</v>
      </c>
    </row>
    <row r="50" spans="1:56" ht="126" hidden="1">
      <c r="A50" s="1" t="s">
        <v>1334</v>
      </c>
      <c r="B50" s="1" t="s">
        <v>1404</v>
      </c>
      <c r="C50" s="1" t="s">
        <v>1251</v>
      </c>
      <c r="E50" s="1" t="s">
        <v>16</v>
      </c>
      <c r="F50" s="1" t="s">
        <v>15</v>
      </c>
      <c r="G50" s="1" t="s">
        <v>1343</v>
      </c>
      <c r="H50" s="2" t="s">
        <v>13</v>
      </c>
      <c r="I50" s="1" t="s">
        <v>12</v>
      </c>
      <c r="K50" s="1" t="s">
        <v>80</v>
      </c>
      <c r="M50" s="1">
        <f>COUNTIF(K50,"Settled")+COUNTIF(L50,"Investor")</f>
        <v>1</v>
      </c>
      <c r="N50" s="1">
        <v>2003</v>
      </c>
      <c r="O50" s="2">
        <v>2008</v>
      </c>
      <c r="P50" s="1" t="s">
        <v>9</v>
      </c>
      <c r="S50" s="1" t="s">
        <v>9</v>
      </c>
      <c r="W50" s="1" t="s">
        <v>41</v>
      </c>
      <c r="X50" s="1" t="s">
        <v>603</v>
      </c>
      <c r="Y50" s="1" t="s">
        <v>1400</v>
      </c>
      <c r="Z50" s="1" t="s">
        <v>1336</v>
      </c>
      <c r="AC50" s="1" t="s">
        <v>1403</v>
      </c>
      <c r="AD50" s="1" t="s">
        <v>2</v>
      </c>
      <c r="AE50" s="1" t="s">
        <v>2</v>
      </c>
      <c r="AF50" s="1" t="s">
        <v>21</v>
      </c>
      <c r="AJ50" s="1" t="s">
        <v>21</v>
      </c>
      <c r="AP50" s="1" t="s">
        <v>21</v>
      </c>
      <c r="AT50" s="1" t="s">
        <v>21</v>
      </c>
      <c r="AV50" s="1" t="s">
        <v>21</v>
      </c>
      <c r="BD50" s="1" t="s">
        <v>1399</v>
      </c>
    </row>
    <row r="51" spans="1:56" ht="173.25" hidden="1">
      <c r="A51" s="1" t="s">
        <v>1334</v>
      </c>
      <c r="B51" s="1" t="s">
        <v>1402</v>
      </c>
      <c r="C51" s="1" t="s">
        <v>1401</v>
      </c>
      <c r="E51" s="1" t="s">
        <v>16</v>
      </c>
      <c r="F51" s="1" t="s">
        <v>15</v>
      </c>
      <c r="G51" s="1" t="s">
        <v>1343</v>
      </c>
      <c r="H51" s="2" t="s">
        <v>13</v>
      </c>
      <c r="I51" s="1" t="s">
        <v>12</v>
      </c>
      <c r="J51" s="2" t="s">
        <v>156</v>
      </c>
      <c r="K51" s="1" t="s">
        <v>80</v>
      </c>
      <c r="M51" s="1">
        <f>COUNTIF(K51,"Settled")+COUNTIF(L51,"Investor")</f>
        <v>1</v>
      </c>
      <c r="N51" s="1">
        <v>2003</v>
      </c>
      <c r="O51" s="2">
        <v>2005</v>
      </c>
      <c r="P51" s="4">
        <v>650000000</v>
      </c>
      <c r="Q51" s="4"/>
      <c r="S51" s="1" t="s">
        <v>9</v>
      </c>
      <c r="W51" s="1" t="s">
        <v>41</v>
      </c>
      <c r="X51" s="1" t="s">
        <v>1383</v>
      </c>
      <c r="Y51" s="1" t="s">
        <v>1400</v>
      </c>
      <c r="Z51" s="1" t="s">
        <v>1336</v>
      </c>
      <c r="AC51" s="1" t="s">
        <v>270</v>
      </c>
      <c r="AD51" s="1" t="s">
        <v>2</v>
      </c>
      <c r="AE51" s="1" t="s">
        <v>2</v>
      </c>
      <c r="AF51" s="1" t="s">
        <v>21</v>
      </c>
      <c r="AJ51" s="1" t="s">
        <v>21</v>
      </c>
      <c r="AR51" s="1" t="s">
        <v>21</v>
      </c>
      <c r="BD51" s="1" t="s">
        <v>1399</v>
      </c>
    </row>
    <row r="52" spans="1:56" ht="173.25">
      <c r="A52" s="1" t="s">
        <v>1334</v>
      </c>
      <c r="B52" s="1" t="s">
        <v>1398</v>
      </c>
      <c r="C52" s="1" t="s">
        <v>1393</v>
      </c>
      <c r="D52" s="1" t="s">
        <v>1397</v>
      </c>
      <c r="E52" s="1" t="s">
        <v>1396</v>
      </c>
      <c r="F52" s="1" t="s">
        <v>30</v>
      </c>
      <c r="G52" s="1" t="s">
        <v>1391</v>
      </c>
      <c r="H52" s="2" t="s">
        <v>13</v>
      </c>
      <c r="I52" s="1" t="s">
        <v>613</v>
      </c>
      <c r="K52" s="1" t="s">
        <v>11</v>
      </c>
      <c r="L52" s="1" t="s">
        <v>27</v>
      </c>
      <c r="M52" s="1">
        <f>COUNTIF(K52,"Settled")+COUNTIF(L52,"Investor")</f>
        <v>1</v>
      </c>
      <c r="N52" s="1">
        <v>2003</v>
      </c>
      <c r="O52" s="2">
        <v>2018</v>
      </c>
      <c r="P52" s="4">
        <v>257700000</v>
      </c>
      <c r="Q52" s="4"/>
      <c r="R52" s="4">
        <v>225700000</v>
      </c>
      <c r="U52" s="4">
        <v>225700000</v>
      </c>
      <c r="V52" s="4"/>
      <c r="W52" s="1" t="s">
        <v>463</v>
      </c>
      <c r="X52" s="1" t="s">
        <v>59</v>
      </c>
      <c r="Y52" s="1" t="s">
        <v>1078</v>
      </c>
      <c r="Z52" s="1" t="s">
        <v>1336</v>
      </c>
      <c r="AC52" s="1" t="s">
        <v>231</v>
      </c>
      <c r="AD52" s="1" t="s">
        <v>2</v>
      </c>
      <c r="AE52" s="1" t="s">
        <v>2</v>
      </c>
      <c r="AF52" s="1" t="s">
        <v>21</v>
      </c>
      <c r="AG52" s="1" t="s">
        <v>20</v>
      </c>
      <c r="AH52" s="1" t="s">
        <v>21</v>
      </c>
      <c r="AI52" s="1" t="s">
        <v>56</v>
      </c>
      <c r="AJ52" s="1" t="s">
        <v>21</v>
      </c>
      <c r="AK52" s="1" t="s">
        <v>56</v>
      </c>
      <c r="AR52" s="1" t="s">
        <v>21</v>
      </c>
      <c r="AS52" s="1" t="s">
        <v>56</v>
      </c>
      <c r="BD52" s="1" t="s">
        <v>1395</v>
      </c>
    </row>
    <row r="53" spans="1:56" ht="236.25">
      <c r="A53" s="1" t="s">
        <v>1334</v>
      </c>
      <c r="B53" s="1" t="s">
        <v>1394</v>
      </c>
      <c r="C53" s="1" t="s">
        <v>1393</v>
      </c>
      <c r="D53" s="1" t="s">
        <v>1332</v>
      </c>
      <c r="E53" s="1" t="s">
        <v>1392</v>
      </c>
      <c r="F53" s="1" t="s">
        <v>30</v>
      </c>
      <c r="G53" s="1" t="s">
        <v>1391</v>
      </c>
      <c r="H53" s="2" t="s">
        <v>13</v>
      </c>
      <c r="I53" s="1" t="s">
        <v>613</v>
      </c>
      <c r="K53" s="1" t="s">
        <v>11</v>
      </c>
      <c r="L53" s="1" t="s">
        <v>27</v>
      </c>
      <c r="M53" s="1">
        <f>COUNTIF(K53,"Settled")+COUNTIF(L53,"Investor")</f>
        <v>1</v>
      </c>
      <c r="N53" s="1">
        <v>2003</v>
      </c>
      <c r="O53" s="2">
        <v>2017</v>
      </c>
      <c r="P53" s="4">
        <v>834100000</v>
      </c>
      <c r="Q53" s="4"/>
      <c r="R53" s="4">
        <v>383600000</v>
      </c>
      <c r="U53" s="4">
        <v>383600000</v>
      </c>
      <c r="V53" s="4"/>
      <c r="W53" s="1" t="s">
        <v>463</v>
      </c>
      <c r="X53" s="1" t="s">
        <v>59</v>
      </c>
      <c r="Y53" s="1" t="s">
        <v>1078</v>
      </c>
      <c r="Z53" s="1" t="s">
        <v>1336</v>
      </c>
      <c r="AC53" s="1" t="s">
        <v>231</v>
      </c>
      <c r="AD53" s="1" t="s">
        <v>2</v>
      </c>
      <c r="AE53" s="1" t="s">
        <v>2</v>
      </c>
      <c r="AF53" s="1" t="s">
        <v>21</v>
      </c>
      <c r="AG53" s="1" t="s">
        <v>20</v>
      </c>
      <c r="AH53" s="1" t="s">
        <v>21</v>
      </c>
      <c r="AI53" s="1" t="s">
        <v>56</v>
      </c>
      <c r="AJ53" s="1" t="s">
        <v>21</v>
      </c>
      <c r="AK53" s="1" t="s">
        <v>56</v>
      </c>
      <c r="AR53" s="1" t="s">
        <v>21</v>
      </c>
      <c r="AS53" s="1" t="s">
        <v>56</v>
      </c>
      <c r="BD53" s="1" t="s">
        <v>1390</v>
      </c>
    </row>
    <row r="54" spans="1:56" ht="78.75" hidden="1">
      <c r="A54" s="1" t="s">
        <v>1334</v>
      </c>
      <c r="B54" s="1" t="s">
        <v>1389</v>
      </c>
      <c r="C54" s="1" t="s">
        <v>706</v>
      </c>
      <c r="E54" s="1" t="s">
        <v>133</v>
      </c>
      <c r="F54" s="1" t="s">
        <v>30</v>
      </c>
      <c r="G54" s="12" t="s">
        <v>1388</v>
      </c>
      <c r="H54" s="2" t="s">
        <v>13</v>
      </c>
      <c r="I54" s="1" t="s">
        <v>331</v>
      </c>
      <c r="K54" s="1" t="s">
        <v>80</v>
      </c>
      <c r="M54" s="1">
        <f>COUNTIF(K54,"Settled")+COUNTIF(L54,"Investor")</f>
        <v>1</v>
      </c>
      <c r="N54" s="1">
        <v>2003</v>
      </c>
      <c r="O54" s="2">
        <v>2009</v>
      </c>
      <c r="P54" s="4">
        <v>2800000000</v>
      </c>
      <c r="Q54" s="4"/>
      <c r="S54" s="1" t="s">
        <v>9</v>
      </c>
      <c r="W54" s="1" t="s">
        <v>512</v>
      </c>
      <c r="X54" s="1" t="s">
        <v>40</v>
      </c>
      <c r="Y54" s="1" t="s">
        <v>1387</v>
      </c>
      <c r="Z54" s="1" t="s">
        <v>1336</v>
      </c>
      <c r="AC54" s="1" t="s">
        <v>1349</v>
      </c>
      <c r="AD54" s="1" t="s">
        <v>2</v>
      </c>
      <c r="AE54" s="1" t="s">
        <v>2</v>
      </c>
      <c r="AF54" s="1" t="s">
        <v>21</v>
      </c>
      <c r="AJ54" s="1" t="s">
        <v>21</v>
      </c>
      <c r="AT54" s="1" t="s">
        <v>21</v>
      </c>
      <c r="BD54" s="1" t="s">
        <v>1284</v>
      </c>
    </row>
    <row r="55" spans="1:56" ht="78.75" hidden="1">
      <c r="A55" s="1" t="s">
        <v>1334</v>
      </c>
      <c r="B55" s="1" t="s">
        <v>1386</v>
      </c>
      <c r="C55" s="1" t="s">
        <v>1385</v>
      </c>
      <c r="E55" s="1" t="s">
        <v>16</v>
      </c>
      <c r="F55" s="1" t="s">
        <v>15</v>
      </c>
      <c r="G55" s="1" t="s">
        <v>1343</v>
      </c>
      <c r="H55" s="2" t="s">
        <v>13</v>
      </c>
      <c r="I55" s="1" t="s">
        <v>535</v>
      </c>
      <c r="K55" s="1" t="s">
        <v>71</v>
      </c>
      <c r="M55" s="1">
        <f>COUNTIF(K55,"Settled")+COUNTIF(L55,"Investor")</f>
        <v>0</v>
      </c>
      <c r="N55" s="1">
        <v>2003</v>
      </c>
      <c r="P55" s="1" t="s">
        <v>9</v>
      </c>
      <c r="W55" s="1" t="s">
        <v>1384</v>
      </c>
      <c r="X55" s="1" t="s">
        <v>1383</v>
      </c>
      <c r="Y55" s="1" t="s">
        <v>101</v>
      </c>
      <c r="Z55" s="1" t="s">
        <v>1336</v>
      </c>
      <c r="AC55" s="1" t="s">
        <v>1382</v>
      </c>
      <c r="AD55" s="1" t="s">
        <v>2</v>
      </c>
      <c r="AE55" s="1" t="s">
        <v>2</v>
      </c>
      <c r="BD55" s="1" t="s">
        <v>582</v>
      </c>
    </row>
    <row r="56" spans="1:56" ht="78.75" hidden="1">
      <c r="A56" s="1" t="s">
        <v>1334</v>
      </c>
      <c r="B56" s="1" t="s">
        <v>1381</v>
      </c>
      <c r="C56" s="1" t="s">
        <v>1380</v>
      </c>
      <c r="E56" s="1" t="s">
        <v>16</v>
      </c>
      <c r="F56" s="1" t="s">
        <v>15</v>
      </c>
      <c r="G56" s="1" t="s">
        <v>1338</v>
      </c>
      <c r="H56" s="2" t="s">
        <v>13</v>
      </c>
      <c r="I56" s="1" t="s">
        <v>156</v>
      </c>
      <c r="K56" s="1" t="s">
        <v>71</v>
      </c>
      <c r="M56" s="1">
        <f>COUNTIF(K56,"Settled")+COUNTIF(L56,"Investor")</f>
        <v>0</v>
      </c>
      <c r="N56" s="1">
        <v>2002</v>
      </c>
      <c r="W56" s="1" t="s">
        <v>1367</v>
      </c>
      <c r="X56" s="1" t="s">
        <v>1379</v>
      </c>
      <c r="Y56" s="1" t="s">
        <v>52</v>
      </c>
      <c r="Z56" s="1" t="s">
        <v>1336</v>
      </c>
      <c r="AC56" s="1" t="s">
        <v>1378</v>
      </c>
      <c r="AD56" s="1" t="s">
        <v>2</v>
      </c>
      <c r="AE56" s="1" t="s">
        <v>2</v>
      </c>
      <c r="AF56" s="1" t="s">
        <v>21</v>
      </c>
      <c r="AJ56" s="1" t="s">
        <v>21</v>
      </c>
      <c r="AP56" s="1" t="s">
        <v>21</v>
      </c>
      <c r="AR56" s="1" t="s">
        <v>21</v>
      </c>
      <c r="AT56" s="1" t="s">
        <v>21</v>
      </c>
      <c r="BD56" s="1" t="s">
        <v>71</v>
      </c>
    </row>
    <row r="57" spans="1:56" ht="126">
      <c r="A57" s="1" t="s">
        <v>1334</v>
      </c>
      <c r="B57" s="1" t="s">
        <v>1377</v>
      </c>
      <c r="C57" s="1" t="s">
        <v>1376</v>
      </c>
      <c r="E57" s="1" t="s">
        <v>16</v>
      </c>
      <c r="F57" s="1" t="s">
        <v>15</v>
      </c>
      <c r="G57" s="1" t="s">
        <v>1338</v>
      </c>
      <c r="H57" s="2" t="s">
        <v>13</v>
      </c>
      <c r="I57" s="1" t="s">
        <v>156</v>
      </c>
      <c r="K57" s="1" t="s">
        <v>11</v>
      </c>
      <c r="L57" s="1" t="s">
        <v>27</v>
      </c>
      <c r="M57" s="1">
        <f>COUNTIF(K57,"Settled")+COUNTIF(L57,"Investor")</f>
        <v>1</v>
      </c>
      <c r="N57" s="1">
        <v>2002</v>
      </c>
      <c r="O57" s="2">
        <v>2015</v>
      </c>
      <c r="P57" s="4">
        <v>268000000</v>
      </c>
      <c r="Q57" s="4"/>
      <c r="R57" s="4">
        <v>57400000</v>
      </c>
      <c r="U57" s="4">
        <v>57400000</v>
      </c>
      <c r="V57" s="4"/>
      <c r="W57" s="1" t="s">
        <v>1360</v>
      </c>
      <c r="X57" s="1" t="s">
        <v>603</v>
      </c>
      <c r="Y57" s="1" t="s">
        <v>1375</v>
      </c>
      <c r="Z57" s="1" t="s">
        <v>1336</v>
      </c>
      <c r="AC57" s="1" t="s">
        <v>67</v>
      </c>
      <c r="AD57" s="1" t="s">
        <v>2</v>
      </c>
      <c r="AE57" s="1" t="s">
        <v>2</v>
      </c>
      <c r="AF57" s="1" t="s">
        <v>21</v>
      </c>
      <c r="AG57" s="1" t="s">
        <v>20</v>
      </c>
      <c r="AJ57" s="1" t="s">
        <v>21</v>
      </c>
      <c r="AK57" s="1" t="s">
        <v>56</v>
      </c>
      <c r="AP57" s="1" t="s">
        <v>21</v>
      </c>
      <c r="AQ57" s="1" t="s">
        <v>20</v>
      </c>
      <c r="AT57" s="1" t="s">
        <v>21</v>
      </c>
      <c r="AU57" s="1" t="s">
        <v>20</v>
      </c>
    </row>
    <row r="58" spans="1:56" ht="94.5">
      <c r="A58" s="1" t="s">
        <v>1334</v>
      </c>
      <c r="B58" s="1" t="s">
        <v>1374</v>
      </c>
      <c r="C58" s="1" t="s">
        <v>1373</v>
      </c>
      <c r="E58" s="1" t="s">
        <v>16</v>
      </c>
      <c r="F58" s="1" t="s">
        <v>15</v>
      </c>
      <c r="G58" s="1" t="s">
        <v>1338</v>
      </c>
      <c r="H58" s="2" t="s">
        <v>13</v>
      </c>
      <c r="I58" s="1" t="s">
        <v>156</v>
      </c>
      <c r="K58" s="1" t="s">
        <v>11</v>
      </c>
      <c r="L58" s="1" t="s">
        <v>27</v>
      </c>
      <c r="M58" s="1">
        <f>COUNTIF(K58,"Settled")+COUNTIF(L58,"Investor")</f>
        <v>1</v>
      </c>
      <c r="N58" s="1">
        <v>2002</v>
      </c>
      <c r="O58" s="2">
        <v>2015</v>
      </c>
      <c r="P58" s="4">
        <v>209000000</v>
      </c>
      <c r="Q58" s="4"/>
      <c r="R58" s="4">
        <v>128000000</v>
      </c>
      <c r="U58" s="1">
        <v>0</v>
      </c>
      <c r="W58" s="1" t="s">
        <v>1077</v>
      </c>
      <c r="X58" s="1" t="s">
        <v>193</v>
      </c>
      <c r="Y58" s="1" t="s">
        <v>24</v>
      </c>
      <c r="Z58" s="1" t="s">
        <v>1336</v>
      </c>
      <c r="AC58" s="1" t="s">
        <v>270</v>
      </c>
      <c r="AD58" s="1" t="s">
        <v>2</v>
      </c>
      <c r="AE58" s="1" t="s">
        <v>2</v>
      </c>
      <c r="AF58" s="1" t="s">
        <v>21</v>
      </c>
      <c r="AG58" s="1" t="s">
        <v>20</v>
      </c>
      <c r="AH58" s="1" t="s">
        <v>21</v>
      </c>
      <c r="AI58" s="1" t="s">
        <v>56</v>
      </c>
      <c r="AJ58" s="1" t="s">
        <v>21</v>
      </c>
      <c r="AK58" s="1" t="s">
        <v>56</v>
      </c>
      <c r="AP58" s="1" t="s">
        <v>21</v>
      </c>
      <c r="AQ58" s="1" t="s">
        <v>20</v>
      </c>
      <c r="AR58" s="1" t="s">
        <v>21</v>
      </c>
      <c r="AS58" s="1" t="s">
        <v>56</v>
      </c>
      <c r="AT58" s="1" t="s">
        <v>21</v>
      </c>
      <c r="AU58" s="1" t="s">
        <v>56</v>
      </c>
      <c r="BD58" s="1" t="s">
        <v>1372</v>
      </c>
    </row>
    <row r="59" spans="1:56" ht="78.75">
      <c r="A59" s="1" t="s">
        <v>1334</v>
      </c>
      <c r="B59" s="1" t="s">
        <v>1371</v>
      </c>
      <c r="C59" s="1" t="s">
        <v>1370</v>
      </c>
      <c r="E59" s="1" t="s">
        <v>1092</v>
      </c>
      <c r="F59" s="1" t="s">
        <v>30</v>
      </c>
      <c r="G59" s="1" t="s">
        <v>1369</v>
      </c>
      <c r="H59" s="2" t="s">
        <v>13</v>
      </c>
      <c r="I59" s="1" t="s">
        <v>1368</v>
      </c>
      <c r="K59" s="1" t="s">
        <v>11</v>
      </c>
      <c r="L59" s="1" t="s">
        <v>27</v>
      </c>
      <c r="M59" s="1">
        <f>COUNTIF(K59,"Settled")+COUNTIF(L59,"Investor")</f>
        <v>1</v>
      </c>
      <c r="N59" s="1">
        <v>2002</v>
      </c>
      <c r="O59" s="2">
        <v>2009</v>
      </c>
      <c r="P59" s="4">
        <v>462500000</v>
      </c>
      <c r="Q59" s="4"/>
      <c r="R59" s="4">
        <v>237800000</v>
      </c>
      <c r="U59" s="4">
        <v>237800000</v>
      </c>
      <c r="V59" s="4"/>
      <c r="W59" s="1" t="s">
        <v>1367</v>
      </c>
      <c r="X59" s="1" t="s">
        <v>40</v>
      </c>
      <c r="Y59" s="1" t="s">
        <v>138</v>
      </c>
      <c r="Z59" s="1" t="s">
        <v>1336</v>
      </c>
      <c r="AC59" s="1" t="s">
        <v>1349</v>
      </c>
      <c r="AD59" s="1" t="s">
        <v>2</v>
      </c>
      <c r="AE59" s="1" t="s">
        <v>2</v>
      </c>
      <c r="AF59" s="1" t="s">
        <v>21</v>
      </c>
      <c r="AG59" s="1" t="s">
        <v>20</v>
      </c>
      <c r="AJ59" s="1" t="s">
        <v>21</v>
      </c>
      <c r="AK59" s="1" t="s">
        <v>20</v>
      </c>
      <c r="AP59" s="1" t="s">
        <v>21</v>
      </c>
      <c r="AQ59" s="1" t="s">
        <v>56</v>
      </c>
      <c r="AR59" s="1" t="s">
        <v>21</v>
      </c>
      <c r="AS59" s="1" t="s">
        <v>20</v>
      </c>
      <c r="AT59" s="1" t="s">
        <v>21</v>
      </c>
      <c r="AU59" s="1" t="s">
        <v>20</v>
      </c>
      <c r="BD59" s="1" t="s">
        <v>1366</v>
      </c>
    </row>
    <row r="60" spans="1:56" ht="78.75">
      <c r="A60" s="1" t="s">
        <v>1334</v>
      </c>
      <c r="B60" s="1" t="s">
        <v>1365</v>
      </c>
      <c r="C60" s="1" t="s">
        <v>1364</v>
      </c>
      <c r="E60" s="1" t="s">
        <v>16</v>
      </c>
      <c r="F60" s="1" t="s">
        <v>15</v>
      </c>
      <c r="G60" s="1" t="s">
        <v>1338</v>
      </c>
      <c r="H60" s="2" t="s">
        <v>13</v>
      </c>
      <c r="I60" s="1" t="s">
        <v>613</v>
      </c>
      <c r="K60" s="1" t="s">
        <v>11</v>
      </c>
      <c r="L60" s="1" t="s">
        <v>27</v>
      </c>
      <c r="M60" s="1">
        <f>COUNTIF(K60,"Settled")+COUNTIF(L60,"Investor")</f>
        <v>1</v>
      </c>
      <c r="N60" s="1">
        <v>2001</v>
      </c>
      <c r="O60" s="2">
        <v>2009</v>
      </c>
      <c r="P60" s="4">
        <v>685000000</v>
      </c>
      <c r="Q60" s="4"/>
      <c r="R60" s="4">
        <v>165200000</v>
      </c>
      <c r="U60" s="4">
        <v>165200000</v>
      </c>
      <c r="V60" s="4"/>
      <c r="W60" s="1" t="s">
        <v>1363</v>
      </c>
      <c r="X60" s="1" t="s">
        <v>193</v>
      </c>
      <c r="Y60" s="1" t="s">
        <v>138</v>
      </c>
      <c r="Z60" s="1" t="s">
        <v>1336</v>
      </c>
      <c r="AC60" s="1" t="s">
        <v>1355</v>
      </c>
      <c r="AD60" s="1" t="s">
        <v>2</v>
      </c>
      <c r="AE60" s="1" t="s">
        <v>2</v>
      </c>
      <c r="AF60" s="1" t="s">
        <v>21</v>
      </c>
      <c r="AG60" s="1" t="s">
        <v>20</v>
      </c>
      <c r="AJ60" s="1" t="s">
        <v>21</v>
      </c>
      <c r="AK60" s="1" t="s">
        <v>56</v>
      </c>
      <c r="AP60" s="1" t="s">
        <v>21</v>
      </c>
      <c r="AQ60" s="1" t="s">
        <v>56</v>
      </c>
      <c r="AR60" s="1" t="s">
        <v>21</v>
      </c>
      <c r="AS60" s="1" t="s">
        <v>20</v>
      </c>
      <c r="AT60" s="1" t="s">
        <v>21</v>
      </c>
      <c r="AU60" s="1" t="s">
        <v>20</v>
      </c>
      <c r="BD60" s="1" t="s">
        <v>121</v>
      </c>
    </row>
    <row r="61" spans="1:56" ht="110.25">
      <c r="A61" s="1" t="s">
        <v>1334</v>
      </c>
      <c r="B61" s="1" t="s">
        <v>1362</v>
      </c>
      <c r="C61" s="1" t="s">
        <v>1361</v>
      </c>
      <c r="E61" s="1" t="s">
        <v>16</v>
      </c>
      <c r="F61" s="1" t="s">
        <v>15</v>
      </c>
      <c r="G61" s="1" t="s">
        <v>1343</v>
      </c>
      <c r="H61" s="2" t="s">
        <v>13</v>
      </c>
      <c r="I61" s="1" t="s">
        <v>156</v>
      </c>
      <c r="K61" s="1" t="s">
        <v>11</v>
      </c>
      <c r="L61" s="1" t="s">
        <v>27</v>
      </c>
      <c r="M61" s="1">
        <f>COUNTIF(K61,"Settled")+COUNTIF(L61,"Investor")</f>
        <v>1</v>
      </c>
      <c r="N61" s="1">
        <v>2001</v>
      </c>
      <c r="O61" s="2">
        <v>2007</v>
      </c>
      <c r="P61" s="4">
        <v>261100000</v>
      </c>
      <c r="Q61" s="4"/>
      <c r="R61" s="4">
        <v>133200000</v>
      </c>
      <c r="U61" s="4">
        <v>133200000</v>
      </c>
      <c r="V61" s="4"/>
      <c r="W61" s="1" t="s">
        <v>1360</v>
      </c>
      <c r="X61" s="1" t="s">
        <v>193</v>
      </c>
      <c r="Y61" s="1" t="s">
        <v>24</v>
      </c>
      <c r="Z61" s="1" t="s">
        <v>1336</v>
      </c>
      <c r="AC61" s="1" t="s">
        <v>1359</v>
      </c>
      <c r="AD61" s="1" t="s">
        <v>2</v>
      </c>
      <c r="AE61" s="1" t="s">
        <v>2</v>
      </c>
      <c r="AF61" s="1" t="s">
        <v>21</v>
      </c>
      <c r="AG61" s="1" t="s">
        <v>20</v>
      </c>
      <c r="AJ61" s="1" t="s">
        <v>21</v>
      </c>
      <c r="AK61" s="1" t="s">
        <v>56</v>
      </c>
      <c r="AP61" s="1" t="s">
        <v>21</v>
      </c>
      <c r="AQ61" s="1" t="s">
        <v>20</v>
      </c>
      <c r="AT61" s="1" t="s">
        <v>21</v>
      </c>
      <c r="AU61" s="1" t="s">
        <v>56</v>
      </c>
      <c r="BD61" s="1" t="s">
        <v>121</v>
      </c>
    </row>
    <row r="62" spans="1:56" ht="141.75">
      <c r="A62" s="1" t="s">
        <v>1334</v>
      </c>
      <c r="B62" s="1" t="s">
        <v>1358</v>
      </c>
      <c r="C62" s="1" t="s">
        <v>1357</v>
      </c>
      <c r="E62" s="1" t="s">
        <v>16</v>
      </c>
      <c r="F62" s="1" t="s">
        <v>15</v>
      </c>
      <c r="G62" s="1" t="s">
        <v>1343</v>
      </c>
      <c r="H62" s="2" t="s">
        <v>13</v>
      </c>
      <c r="I62" s="1" t="s">
        <v>156</v>
      </c>
      <c r="K62" s="1" t="s">
        <v>11</v>
      </c>
      <c r="L62" s="1" t="s">
        <v>27</v>
      </c>
      <c r="M62" s="1">
        <f>COUNTIF(K62,"Settled")+COUNTIF(L62,"Investor")</f>
        <v>1</v>
      </c>
      <c r="N62" s="1">
        <v>2001</v>
      </c>
      <c r="O62" s="2">
        <v>2018</v>
      </c>
      <c r="P62" s="4">
        <v>582000000</v>
      </c>
      <c r="Q62" s="4"/>
      <c r="R62" s="4">
        <v>106200000</v>
      </c>
      <c r="U62" s="4">
        <v>106200000</v>
      </c>
      <c r="V62" s="4"/>
      <c r="W62" s="1" t="s">
        <v>603</v>
      </c>
      <c r="X62" s="1" t="s">
        <v>1356</v>
      </c>
      <c r="Y62" s="1" t="s">
        <v>24</v>
      </c>
      <c r="Z62" s="1" t="s">
        <v>1336</v>
      </c>
      <c r="AC62" s="1" t="s">
        <v>1355</v>
      </c>
      <c r="AD62" s="1" t="s">
        <v>2</v>
      </c>
      <c r="AE62" s="1" t="s">
        <v>2</v>
      </c>
      <c r="AF62" s="1" t="s">
        <v>21</v>
      </c>
      <c r="AG62" s="1" t="s">
        <v>20</v>
      </c>
      <c r="AH62" s="1" t="s">
        <v>21</v>
      </c>
      <c r="AI62" s="1" t="s">
        <v>56</v>
      </c>
      <c r="AJ62" s="1" t="s">
        <v>21</v>
      </c>
      <c r="AK62" s="1" t="s">
        <v>56</v>
      </c>
      <c r="AP62" s="1" t="s">
        <v>21</v>
      </c>
      <c r="AQ62" s="1" t="s">
        <v>20</v>
      </c>
      <c r="AR62" s="1" t="s">
        <v>21</v>
      </c>
      <c r="AS62" s="1" t="s">
        <v>56</v>
      </c>
      <c r="AT62" s="1" t="s">
        <v>21</v>
      </c>
      <c r="AU62" s="1" t="s">
        <v>56</v>
      </c>
      <c r="BD62" s="1" t="s">
        <v>957</v>
      </c>
    </row>
    <row r="63" spans="1:56" ht="126" hidden="1">
      <c r="A63" s="1" t="s">
        <v>1334</v>
      </c>
      <c r="B63" s="1" t="s">
        <v>1354</v>
      </c>
      <c r="C63" s="1" t="s">
        <v>1353</v>
      </c>
      <c r="E63" s="1" t="s">
        <v>382</v>
      </c>
      <c r="F63" s="1" t="s">
        <v>333</v>
      </c>
      <c r="G63" s="1" t="s">
        <v>1352</v>
      </c>
      <c r="H63" s="2" t="s">
        <v>13</v>
      </c>
      <c r="I63" s="1" t="s">
        <v>156</v>
      </c>
      <c r="K63" s="1" t="s">
        <v>48</v>
      </c>
      <c r="M63" s="1">
        <f>COUNTIF(K63,"Settled")+COUNTIF(L63,"Investor")</f>
        <v>0</v>
      </c>
      <c r="N63" s="1">
        <v>1999</v>
      </c>
      <c r="O63" s="2">
        <v>2001</v>
      </c>
      <c r="P63" s="1" t="s">
        <v>9</v>
      </c>
      <c r="W63" s="1" t="s">
        <v>1351</v>
      </c>
      <c r="X63" s="1" t="s">
        <v>1350</v>
      </c>
      <c r="Y63" s="1" t="s">
        <v>252</v>
      </c>
      <c r="Z63" s="1" t="s">
        <v>1336</v>
      </c>
      <c r="AC63" s="1" t="s">
        <v>1349</v>
      </c>
      <c r="AD63" s="1" t="s">
        <v>2</v>
      </c>
      <c r="AE63" s="1" t="s">
        <v>2</v>
      </c>
      <c r="BD63" s="1" t="s">
        <v>1348</v>
      </c>
    </row>
    <row r="64" spans="1:56" s="5" customFormat="1" ht="94.5" hidden="1">
      <c r="A64" s="5" t="s">
        <v>1334</v>
      </c>
      <c r="B64" s="5" t="s">
        <v>1347</v>
      </c>
      <c r="C64" s="5" t="s">
        <v>75</v>
      </c>
      <c r="E64" s="5" t="s">
        <v>16</v>
      </c>
      <c r="F64" s="5" t="s">
        <v>15</v>
      </c>
      <c r="G64" s="5" t="s">
        <v>1338</v>
      </c>
      <c r="H64" s="14" t="s">
        <v>13</v>
      </c>
      <c r="I64" s="5" t="s">
        <v>12</v>
      </c>
      <c r="J64" s="14"/>
      <c r="K64" s="5" t="s">
        <v>48</v>
      </c>
      <c r="M64" s="1">
        <f>COUNTIF(K64,"Settled")+COUNTIF(L64,"Investor")</f>
        <v>0</v>
      </c>
      <c r="N64" s="5">
        <v>1999</v>
      </c>
      <c r="O64" s="14">
        <v>1999</v>
      </c>
      <c r="P64" s="5" t="s">
        <v>9</v>
      </c>
      <c r="W64" s="5" t="s">
        <v>79</v>
      </c>
      <c r="X64" s="5" t="s">
        <v>79</v>
      </c>
      <c r="Y64" s="5" t="s">
        <v>79</v>
      </c>
      <c r="Z64" s="5" t="s">
        <v>1336</v>
      </c>
      <c r="AC64" s="5" t="s">
        <v>1346</v>
      </c>
      <c r="AD64" s="5" t="s">
        <v>2</v>
      </c>
      <c r="AE64" s="5" t="s">
        <v>2</v>
      </c>
    </row>
    <row r="65" spans="1:56" ht="126">
      <c r="A65" s="1" t="s">
        <v>1334</v>
      </c>
      <c r="B65" s="5" t="s">
        <v>1345</v>
      </c>
      <c r="C65" s="1" t="s">
        <v>1344</v>
      </c>
      <c r="E65" s="1" t="s">
        <v>16</v>
      </c>
      <c r="F65" s="1" t="s">
        <v>15</v>
      </c>
      <c r="G65" s="1" t="s">
        <v>1343</v>
      </c>
      <c r="H65" s="2" t="s">
        <v>13</v>
      </c>
      <c r="I65" s="1" t="s">
        <v>156</v>
      </c>
      <c r="K65" s="5" t="s">
        <v>11</v>
      </c>
      <c r="L65" s="5" t="s">
        <v>10</v>
      </c>
      <c r="M65" s="1">
        <f>COUNTIF(K65,"Settled")+COUNTIF(L65,"Investor")</f>
        <v>0</v>
      </c>
      <c r="N65" s="1">
        <v>1998</v>
      </c>
      <c r="O65" s="2">
        <v>2001</v>
      </c>
      <c r="P65" s="13">
        <v>10000000</v>
      </c>
      <c r="Q65" s="13"/>
      <c r="R65" s="5"/>
      <c r="W65" s="1" t="s">
        <v>1342</v>
      </c>
      <c r="X65" s="1" t="s">
        <v>603</v>
      </c>
      <c r="Y65" s="1" t="s">
        <v>123</v>
      </c>
      <c r="Z65" s="22" t="s">
        <v>1336</v>
      </c>
      <c r="AA65" s="22"/>
      <c r="AB65" s="22"/>
      <c r="AC65" s="5" t="s">
        <v>108</v>
      </c>
      <c r="AD65" s="1" t="s">
        <v>2</v>
      </c>
      <c r="AE65" s="1" t="s">
        <v>2</v>
      </c>
      <c r="BD65" s="5" t="s">
        <v>1341</v>
      </c>
    </row>
    <row r="66" spans="1:56" ht="94.5" hidden="1">
      <c r="A66" s="1" t="s">
        <v>1334</v>
      </c>
      <c r="B66" s="1" t="s">
        <v>1340</v>
      </c>
      <c r="C66" s="1" t="s">
        <v>1339</v>
      </c>
      <c r="E66" s="1" t="s">
        <v>16</v>
      </c>
      <c r="F66" s="1" t="s">
        <v>15</v>
      </c>
      <c r="G66" s="1" t="s">
        <v>1338</v>
      </c>
      <c r="H66" s="2" t="s">
        <v>13</v>
      </c>
      <c r="I66" s="1" t="s">
        <v>401</v>
      </c>
      <c r="K66" s="1" t="s">
        <v>48</v>
      </c>
      <c r="M66" s="1">
        <f>COUNTIF(K66,"Settled")+COUNTIF(L66,"Investor")</f>
        <v>0</v>
      </c>
      <c r="N66" s="1">
        <v>1997</v>
      </c>
      <c r="O66" s="2">
        <v>2000</v>
      </c>
      <c r="P66" s="1" t="s">
        <v>9</v>
      </c>
      <c r="W66" s="1" t="s">
        <v>477</v>
      </c>
      <c r="X66" s="1" t="s">
        <v>1337</v>
      </c>
      <c r="Y66" s="1" t="s">
        <v>380</v>
      </c>
      <c r="Z66" s="1" t="s">
        <v>1336</v>
      </c>
      <c r="AC66" s="1" t="s">
        <v>1335</v>
      </c>
      <c r="AD66" s="1" t="s">
        <v>2</v>
      </c>
      <c r="AE66" s="1" t="s">
        <v>2</v>
      </c>
      <c r="AF66" s="1" t="s">
        <v>21</v>
      </c>
      <c r="AJ66" s="1" t="s">
        <v>21</v>
      </c>
      <c r="AP66" s="1" t="s">
        <v>21</v>
      </c>
      <c r="AR66" s="1" t="s">
        <v>21</v>
      </c>
      <c r="BD66" s="1" t="s">
        <v>1314</v>
      </c>
    </row>
    <row r="67" spans="1:56" ht="189">
      <c r="A67" s="1" t="s">
        <v>1334</v>
      </c>
      <c r="B67" s="1" t="s">
        <v>1333</v>
      </c>
      <c r="C67" s="1" t="s">
        <v>1332</v>
      </c>
      <c r="D67" s="1" t="s">
        <v>1331</v>
      </c>
      <c r="E67" s="1" t="s">
        <v>243</v>
      </c>
      <c r="F67" s="1" t="s">
        <v>30</v>
      </c>
      <c r="G67" s="1" t="s">
        <v>1330</v>
      </c>
      <c r="H67" s="2" t="s">
        <v>13</v>
      </c>
      <c r="I67" s="1" t="s">
        <v>1329</v>
      </c>
      <c r="K67" s="1" t="s">
        <v>11</v>
      </c>
      <c r="L67" s="1" t="s">
        <v>27</v>
      </c>
      <c r="M67" s="1">
        <f>COUNTIF(K67,"Settled")+COUNTIF(L67,"Investor")</f>
        <v>1</v>
      </c>
      <c r="N67" s="1">
        <v>1997</v>
      </c>
      <c r="O67" s="2">
        <v>2010</v>
      </c>
      <c r="P67" s="4">
        <v>317000000</v>
      </c>
      <c r="Q67" s="4"/>
      <c r="R67" s="4">
        <v>105000000</v>
      </c>
      <c r="U67" s="4">
        <v>105000000</v>
      </c>
      <c r="V67" s="4"/>
      <c r="W67" s="1" t="s">
        <v>378</v>
      </c>
      <c r="X67" s="1" t="s">
        <v>1328</v>
      </c>
      <c r="Y67" s="1" t="s">
        <v>526</v>
      </c>
      <c r="Z67" s="1" t="s">
        <v>448</v>
      </c>
      <c r="AC67" s="1" t="s">
        <v>1327</v>
      </c>
      <c r="AD67" s="1" t="s">
        <v>2</v>
      </c>
      <c r="AE67" s="1" t="s">
        <v>2</v>
      </c>
      <c r="AF67" s="1" t="s">
        <v>21</v>
      </c>
      <c r="AG67" s="1" t="s">
        <v>20</v>
      </c>
      <c r="AJ67" s="1" t="s">
        <v>21</v>
      </c>
      <c r="AK67" s="1" t="s">
        <v>20</v>
      </c>
      <c r="AR67" s="1" t="s">
        <v>21</v>
      </c>
      <c r="AS67" s="1" t="s">
        <v>56</v>
      </c>
      <c r="BD67" s="1" t="s">
        <v>1326</v>
      </c>
    </row>
    <row r="68" spans="1:56" ht="94.5">
      <c r="A68" s="1" t="s">
        <v>140</v>
      </c>
      <c r="B68" s="1" t="s">
        <v>1325</v>
      </c>
      <c r="C68" s="1" t="s">
        <v>1324</v>
      </c>
      <c r="E68" s="1" t="s">
        <v>45</v>
      </c>
      <c r="F68" s="1" t="s">
        <v>15</v>
      </c>
      <c r="G68" s="1" t="s">
        <v>1323</v>
      </c>
      <c r="H68" s="2" t="s">
        <v>13</v>
      </c>
      <c r="I68" s="1" t="s">
        <v>418</v>
      </c>
      <c r="K68" s="1" t="s">
        <v>11</v>
      </c>
      <c r="L68" s="1" t="s">
        <v>10</v>
      </c>
      <c r="M68" s="1">
        <f>COUNTIF(K68,"Settled")+COUNTIF(L68,"Investor")</f>
        <v>0</v>
      </c>
      <c r="N68" s="1">
        <v>2010</v>
      </c>
      <c r="O68" s="2">
        <v>2016</v>
      </c>
      <c r="P68" s="4">
        <v>21700000</v>
      </c>
      <c r="Q68" s="4"/>
      <c r="R68" s="4"/>
      <c r="U68" s="4"/>
      <c r="V68" s="4"/>
      <c r="W68" s="1" t="s">
        <v>656</v>
      </c>
      <c r="X68" s="1" t="s">
        <v>1322</v>
      </c>
      <c r="Y68" s="1" t="s">
        <v>1321</v>
      </c>
      <c r="Z68" s="1" t="s">
        <v>1320</v>
      </c>
      <c r="AC68" s="1" t="s">
        <v>1005</v>
      </c>
      <c r="AD68" s="1" t="s">
        <v>99</v>
      </c>
      <c r="AE68" s="1" t="s">
        <v>98</v>
      </c>
      <c r="AF68" s="1" t="s">
        <v>21</v>
      </c>
      <c r="AG68" s="1" t="s">
        <v>56</v>
      </c>
      <c r="AJ68" s="1" t="s">
        <v>21</v>
      </c>
      <c r="AK68" s="1" t="s">
        <v>56</v>
      </c>
      <c r="AR68" s="1" t="s">
        <v>21</v>
      </c>
      <c r="AS68" s="1" t="s">
        <v>56</v>
      </c>
    </row>
    <row r="69" spans="1:56" ht="110.25">
      <c r="A69" s="1" t="s">
        <v>1313</v>
      </c>
      <c r="B69" s="1" t="s">
        <v>1319</v>
      </c>
      <c r="C69" s="1" t="s">
        <v>1318</v>
      </c>
      <c r="E69" s="1" t="s">
        <v>63</v>
      </c>
      <c r="F69" s="1" t="s">
        <v>30</v>
      </c>
      <c r="G69" s="1" t="s">
        <v>1310</v>
      </c>
      <c r="H69" s="2" t="s">
        <v>13</v>
      </c>
      <c r="I69" s="1" t="s">
        <v>331</v>
      </c>
      <c r="K69" s="1" t="s">
        <v>11</v>
      </c>
      <c r="L69" s="1" t="s">
        <v>27</v>
      </c>
      <c r="M69" s="1">
        <f>COUNTIF(K69,"Settled")+COUNTIF(L69,"Investor")</f>
        <v>1</v>
      </c>
      <c r="N69" s="1">
        <v>2010</v>
      </c>
      <c r="O69" s="2">
        <v>2015</v>
      </c>
      <c r="P69" s="4">
        <v>45200000</v>
      </c>
      <c r="Q69" s="4"/>
      <c r="R69" s="4">
        <v>25200000</v>
      </c>
      <c r="U69" s="4">
        <v>25200000</v>
      </c>
      <c r="V69" s="4"/>
      <c r="W69" s="1" t="s">
        <v>252</v>
      </c>
      <c r="X69" s="1" t="s">
        <v>102</v>
      </c>
      <c r="Y69" s="1" t="s">
        <v>603</v>
      </c>
      <c r="Z69" s="1" t="s">
        <v>1309</v>
      </c>
      <c r="AC69" s="1" t="s">
        <v>1308</v>
      </c>
      <c r="AD69" s="1" t="s">
        <v>99</v>
      </c>
      <c r="AE69" s="1" t="s">
        <v>98</v>
      </c>
      <c r="AF69" s="1" t="s">
        <v>21</v>
      </c>
      <c r="AG69" s="1" t="s">
        <v>20</v>
      </c>
      <c r="AJ69" s="1" t="s">
        <v>21</v>
      </c>
      <c r="AK69" s="1" t="s">
        <v>20</v>
      </c>
      <c r="AR69" s="1" t="s">
        <v>21</v>
      </c>
      <c r="AS69" s="1" t="s">
        <v>56</v>
      </c>
      <c r="AT69" s="1" t="s">
        <v>21</v>
      </c>
      <c r="AU69" s="1" t="s">
        <v>56</v>
      </c>
    </row>
    <row r="70" spans="1:56" ht="110.25" hidden="1">
      <c r="A70" s="1" t="s">
        <v>1313</v>
      </c>
      <c r="B70" s="1" t="s">
        <v>1317</v>
      </c>
      <c r="C70" s="1" t="s">
        <v>1311</v>
      </c>
      <c r="E70" s="1" t="s">
        <v>63</v>
      </c>
      <c r="F70" s="1" t="s">
        <v>30</v>
      </c>
      <c r="G70" s="1" t="s">
        <v>1316</v>
      </c>
      <c r="H70" s="2" t="s">
        <v>13</v>
      </c>
      <c r="I70" s="1" t="s">
        <v>331</v>
      </c>
      <c r="K70" s="1" t="s">
        <v>80</v>
      </c>
      <c r="M70" s="1">
        <f>COUNTIF(K70,"Settled")+COUNTIF(L70,"Investor")</f>
        <v>1</v>
      </c>
      <c r="N70" s="1">
        <v>2010</v>
      </c>
      <c r="O70" s="2">
        <v>2016</v>
      </c>
      <c r="P70" s="4">
        <v>175000000</v>
      </c>
      <c r="Q70" s="4"/>
      <c r="S70" s="4">
        <v>24600000</v>
      </c>
      <c r="T70" s="4"/>
      <c r="U70" s="4">
        <v>24600000</v>
      </c>
      <c r="V70" s="4"/>
      <c r="W70" s="1" t="s">
        <v>252</v>
      </c>
      <c r="X70" s="1" t="s">
        <v>102</v>
      </c>
      <c r="Y70" s="1" t="s">
        <v>603</v>
      </c>
      <c r="Z70" s="1" t="s">
        <v>1309</v>
      </c>
      <c r="AC70" s="1" t="s">
        <v>1315</v>
      </c>
      <c r="AD70" s="1" t="s">
        <v>99</v>
      </c>
      <c r="AE70" s="1" t="s">
        <v>98</v>
      </c>
      <c r="AJ70" s="1" t="s">
        <v>21</v>
      </c>
      <c r="BD70" s="1" t="s">
        <v>1314</v>
      </c>
    </row>
    <row r="71" spans="1:56" ht="110.25" hidden="1">
      <c r="A71" s="1" t="s">
        <v>1313</v>
      </c>
      <c r="B71" s="1" t="s">
        <v>1312</v>
      </c>
      <c r="C71" s="1" t="s">
        <v>1311</v>
      </c>
      <c r="E71" s="1" t="s">
        <v>63</v>
      </c>
      <c r="F71" s="1" t="s">
        <v>30</v>
      </c>
      <c r="G71" s="1" t="s">
        <v>1310</v>
      </c>
      <c r="H71" s="2" t="s">
        <v>13</v>
      </c>
      <c r="I71" s="1" t="s">
        <v>331</v>
      </c>
      <c r="K71" s="1" t="s">
        <v>80</v>
      </c>
      <c r="M71" s="1">
        <f>COUNTIF(K71,"Settled")+COUNTIF(L71,"Investor")</f>
        <v>1</v>
      </c>
      <c r="N71" s="1">
        <v>2009</v>
      </c>
      <c r="O71" s="2">
        <v>2016</v>
      </c>
      <c r="P71" s="4">
        <v>298700000</v>
      </c>
      <c r="Q71" s="4"/>
      <c r="S71" s="4">
        <v>96900000</v>
      </c>
      <c r="T71" s="4"/>
      <c r="U71" s="4">
        <v>96900000</v>
      </c>
      <c r="V71" s="4"/>
      <c r="W71" s="1" t="s">
        <v>252</v>
      </c>
      <c r="X71" s="1" t="s">
        <v>102</v>
      </c>
      <c r="Y71" s="1" t="s">
        <v>603</v>
      </c>
      <c r="Z71" s="1" t="s">
        <v>1309</v>
      </c>
      <c r="AC71" s="1" t="s">
        <v>1308</v>
      </c>
      <c r="AD71" s="1" t="s">
        <v>99</v>
      </c>
      <c r="AE71" s="1" t="s">
        <v>98</v>
      </c>
      <c r="AF71" s="1" t="s">
        <v>21</v>
      </c>
      <c r="AG71" s="1" t="s">
        <v>56</v>
      </c>
      <c r="AH71" s="1" t="s">
        <v>21</v>
      </c>
      <c r="AI71" s="1" t="s">
        <v>20</v>
      </c>
      <c r="AN71" s="1" t="s">
        <v>21</v>
      </c>
      <c r="AO71" s="1" t="s">
        <v>56</v>
      </c>
      <c r="AR71" s="1" t="s">
        <v>21</v>
      </c>
      <c r="AS71" s="1" t="s">
        <v>56</v>
      </c>
      <c r="BD71" s="1" t="s">
        <v>121</v>
      </c>
    </row>
    <row r="72" spans="1:56" ht="110.25" hidden="1">
      <c r="A72" s="1" t="s">
        <v>980</v>
      </c>
      <c r="B72" s="1" t="s">
        <v>1307</v>
      </c>
      <c r="C72" s="1" t="s">
        <v>1306</v>
      </c>
      <c r="E72" s="1" t="s">
        <v>133</v>
      </c>
      <c r="F72" s="1" t="s">
        <v>30</v>
      </c>
      <c r="G72" s="1" t="s">
        <v>1270</v>
      </c>
      <c r="H72" s="2" t="s">
        <v>13</v>
      </c>
      <c r="I72" s="1" t="s">
        <v>28</v>
      </c>
      <c r="K72" s="1" t="s">
        <v>71</v>
      </c>
      <c r="M72" s="1">
        <f>COUNTIF(K72,"Settled")+COUNTIF(L72,"Investor")</f>
        <v>0</v>
      </c>
      <c r="N72" s="1">
        <v>2018</v>
      </c>
      <c r="P72" s="1" t="s">
        <v>9</v>
      </c>
      <c r="W72" s="1" t="s">
        <v>275</v>
      </c>
      <c r="X72" s="1" t="s">
        <v>1305</v>
      </c>
      <c r="Y72" s="1" t="s">
        <v>532</v>
      </c>
      <c r="Z72" s="1" t="s">
        <v>1304</v>
      </c>
      <c r="AC72" s="1" t="s">
        <v>231</v>
      </c>
      <c r="AD72" s="1" t="s">
        <v>2</v>
      </c>
      <c r="AE72" s="1" t="s">
        <v>36</v>
      </c>
      <c r="BD72" s="1" t="s">
        <v>1298</v>
      </c>
    </row>
    <row r="73" spans="1:56" ht="126" hidden="1">
      <c r="A73" s="1" t="s">
        <v>980</v>
      </c>
      <c r="B73" s="1" t="s">
        <v>1303</v>
      </c>
      <c r="C73" s="1" t="s">
        <v>1302</v>
      </c>
      <c r="D73" s="1" t="s">
        <v>1301</v>
      </c>
      <c r="E73" s="1" t="s">
        <v>16</v>
      </c>
      <c r="F73" s="1" t="s">
        <v>15</v>
      </c>
      <c r="G73" s="1" t="s">
        <v>1250</v>
      </c>
      <c r="H73" s="2" t="s">
        <v>13</v>
      </c>
      <c r="I73" s="1" t="s">
        <v>43</v>
      </c>
      <c r="K73" s="1" t="s">
        <v>71</v>
      </c>
      <c r="M73" s="1">
        <f>COUNTIF(K73,"Settled")+COUNTIF(L73,"Investor")</f>
        <v>0</v>
      </c>
      <c r="N73" s="1">
        <v>2018</v>
      </c>
      <c r="P73" s="4">
        <v>675700000</v>
      </c>
      <c r="Q73" s="4"/>
      <c r="W73" s="1" t="s">
        <v>1300</v>
      </c>
      <c r="X73" s="1" t="s">
        <v>129</v>
      </c>
      <c r="Y73" s="1" t="s">
        <v>532</v>
      </c>
      <c r="Z73" s="1" t="s">
        <v>398</v>
      </c>
      <c r="AC73" s="1" t="s">
        <v>1299</v>
      </c>
      <c r="AD73" s="1" t="s">
        <v>9</v>
      </c>
      <c r="AE73" s="1" t="s">
        <v>98</v>
      </c>
      <c r="AF73" s="1" t="s">
        <v>21</v>
      </c>
      <c r="AJ73" s="1" t="s">
        <v>21</v>
      </c>
      <c r="AR73" s="1" t="s">
        <v>21</v>
      </c>
      <c r="BD73" s="1" t="s">
        <v>1298</v>
      </c>
    </row>
    <row r="74" spans="1:56" ht="126" hidden="1">
      <c r="A74" s="1" t="s">
        <v>980</v>
      </c>
      <c r="B74" s="1" t="s">
        <v>1297</v>
      </c>
      <c r="C74" s="1" t="s">
        <v>1296</v>
      </c>
      <c r="E74" s="1" t="s">
        <v>63</v>
      </c>
      <c r="F74" s="1" t="s">
        <v>30</v>
      </c>
      <c r="G74" s="1" t="s">
        <v>1274</v>
      </c>
      <c r="H74" s="2" t="s">
        <v>13</v>
      </c>
      <c r="I74" s="1" t="s">
        <v>43</v>
      </c>
      <c r="K74" s="1" t="s">
        <v>71</v>
      </c>
      <c r="M74" s="1">
        <f>COUNTIF(K74,"Settled")+COUNTIF(L74,"Investor")</f>
        <v>0</v>
      </c>
      <c r="N74" s="1">
        <v>2016</v>
      </c>
      <c r="W74" s="1" t="s">
        <v>103</v>
      </c>
      <c r="X74" s="1" t="s">
        <v>1295</v>
      </c>
      <c r="Y74" s="1" t="s">
        <v>1062</v>
      </c>
      <c r="Z74" s="1" t="s">
        <v>398</v>
      </c>
      <c r="AC74" s="1" t="s">
        <v>231</v>
      </c>
      <c r="AD74" s="1" t="s">
        <v>99</v>
      </c>
      <c r="AE74" s="1" t="s">
        <v>98</v>
      </c>
    </row>
    <row r="75" spans="1:56" s="5" customFormat="1" ht="78.75" hidden="1">
      <c r="A75" s="5" t="s">
        <v>980</v>
      </c>
      <c r="B75" s="5" t="s">
        <v>1294</v>
      </c>
      <c r="C75" s="5" t="s">
        <v>1293</v>
      </c>
      <c r="E75" s="5" t="s">
        <v>63</v>
      </c>
      <c r="F75" s="5" t="s">
        <v>30</v>
      </c>
      <c r="G75" s="5" t="s">
        <v>1274</v>
      </c>
      <c r="H75" s="14" t="s">
        <v>13</v>
      </c>
      <c r="I75" s="5" t="s">
        <v>156</v>
      </c>
      <c r="J75" s="14"/>
      <c r="K75" s="5" t="s">
        <v>80</v>
      </c>
      <c r="M75" s="1">
        <f>COUNTIF(K75,"Settled")+COUNTIF(L75,"Investor")</f>
        <v>1</v>
      </c>
      <c r="N75" s="5">
        <v>2015</v>
      </c>
      <c r="O75" s="14">
        <v>2015</v>
      </c>
      <c r="P75" s="5" t="s">
        <v>9</v>
      </c>
      <c r="S75" s="13">
        <v>19510000</v>
      </c>
      <c r="T75" s="13"/>
      <c r="U75" s="13">
        <v>19510000</v>
      </c>
      <c r="V75" s="13"/>
      <c r="W75" s="5" t="s">
        <v>79</v>
      </c>
      <c r="X75" s="5" t="s">
        <v>79</v>
      </c>
      <c r="Y75" s="5" t="s">
        <v>79</v>
      </c>
      <c r="Z75" s="5" t="s">
        <v>9</v>
      </c>
      <c r="AC75" s="5" t="s">
        <v>9</v>
      </c>
      <c r="AD75" s="5" t="s">
        <v>641</v>
      </c>
      <c r="AE75" s="5" t="s">
        <v>98</v>
      </c>
      <c r="BD75" s="5" t="s">
        <v>1284</v>
      </c>
    </row>
    <row r="76" spans="1:56" ht="110.25" hidden="1">
      <c r="A76" s="1" t="s">
        <v>980</v>
      </c>
      <c r="B76" s="1" t="s">
        <v>1292</v>
      </c>
      <c r="C76" s="1" t="s">
        <v>1291</v>
      </c>
      <c r="D76" s="1" t="s">
        <v>1290</v>
      </c>
      <c r="E76" s="1" t="s">
        <v>133</v>
      </c>
      <c r="F76" s="1" t="s">
        <v>30</v>
      </c>
      <c r="G76" s="1" t="s">
        <v>1289</v>
      </c>
      <c r="H76" s="2" t="s">
        <v>13</v>
      </c>
      <c r="I76" s="1" t="s">
        <v>156</v>
      </c>
      <c r="K76" s="1" t="s">
        <v>80</v>
      </c>
      <c r="M76" s="1">
        <f>COUNTIF(K76,"Settled")+COUNTIF(L76,"Investor")</f>
        <v>1</v>
      </c>
      <c r="N76" s="1">
        <v>2014</v>
      </c>
      <c r="O76" s="2">
        <v>2016</v>
      </c>
      <c r="P76" s="1" t="s">
        <v>9</v>
      </c>
      <c r="S76" s="4">
        <v>34180000</v>
      </c>
      <c r="T76" s="4"/>
      <c r="U76" s="4">
        <v>34180000</v>
      </c>
      <c r="V76" s="4"/>
      <c r="W76" s="1" t="s">
        <v>241</v>
      </c>
      <c r="X76" s="1" t="s">
        <v>1288</v>
      </c>
      <c r="Y76" s="1" t="s">
        <v>948</v>
      </c>
      <c r="Z76" s="1" t="s">
        <v>398</v>
      </c>
      <c r="AC76" s="1" t="s">
        <v>442</v>
      </c>
      <c r="AD76" s="1" t="s">
        <v>99</v>
      </c>
      <c r="AE76" s="1" t="s">
        <v>98</v>
      </c>
      <c r="AF76" s="1" t="s">
        <v>21</v>
      </c>
      <c r="AH76" s="1" t="s">
        <v>21</v>
      </c>
      <c r="AL76" s="1" t="s">
        <v>21</v>
      </c>
      <c r="AN76" s="1" t="s">
        <v>21</v>
      </c>
      <c r="AP76" s="1" t="s">
        <v>21</v>
      </c>
      <c r="AR76" s="1" t="s">
        <v>21</v>
      </c>
      <c r="AT76" s="1" t="s">
        <v>21</v>
      </c>
      <c r="BD76" s="1" t="s">
        <v>1284</v>
      </c>
    </row>
    <row r="77" spans="1:56" s="5" customFormat="1" ht="78.75" hidden="1">
      <c r="A77" s="5" t="s">
        <v>980</v>
      </c>
      <c r="B77" s="5" t="s">
        <v>1287</v>
      </c>
      <c r="C77" s="5" t="s">
        <v>1286</v>
      </c>
      <c r="E77" s="5" t="s">
        <v>133</v>
      </c>
      <c r="F77" s="5" t="s">
        <v>30</v>
      </c>
      <c r="G77" s="5" t="s">
        <v>1270</v>
      </c>
      <c r="H77" s="14" t="s">
        <v>13</v>
      </c>
      <c r="I77" s="5" t="s">
        <v>156</v>
      </c>
      <c r="J77" s="14"/>
      <c r="K77" s="5" t="s">
        <v>80</v>
      </c>
      <c r="M77" s="1">
        <f>COUNTIF(K77,"Settled")+COUNTIF(L77,"Investor")</f>
        <v>1</v>
      </c>
      <c r="N77" s="5">
        <v>2014</v>
      </c>
      <c r="O77" s="14">
        <v>2014</v>
      </c>
      <c r="P77" s="13">
        <v>200000000</v>
      </c>
      <c r="Q77" s="13"/>
      <c r="S77" s="13">
        <v>36500000</v>
      </c>
      <c r="T77" s="13"/>
      <c r="U77" s="13">
        <v>36500000</v>
      </c>
      <c r="V77" s="13"/>
      <c r="W77" s="5" t="s">
        <v>79</v>
      </c>
      <c r="X77" s="5" t="s">
        <v>79</v>
      </c>
      <c r="Y77" s="5" t="s">
        <v>79</v>
      </c>
      <c r="Z77" s="5" t="s">
        <v>9</v>
      </c>
      <c r="AC77" s="5" t="s">
        <v>1285</v>
      </c>
      <c r="AD77" s="5" t="s">
        <v>641</v>
      </c>
      <c r="AE77" s="5" t="s">
        <v>98</v>
      </c>
      <c r="AH77" s="5" t="s">
        <v>21</v>
      </c>
      <c r="BD77" s="5" t="s">
        <v>1284</v>
      </c>
    </row>
    <row r="78" spans="1:56" ht="126">
      <c r="A78" s="1" t="s">
        <v>980</v>
      </c>
      <c r="B78" s="1" t="s">
        <v>1283</v>
      </c>
      <c r="C78" s="1" t="s">
        <v>1282</v>
      </c>
      <c r="E78" s="1" t="s">
        <v>1281</v>
      </c>
      <c r="F78" s="1" t="s">
        <v>15</v>
      </c>
      <c r="G78" s="1" t="s">
        <v>1274</v>
      </c>
      <c r="H78" s="2" t="s">
        <v>13</v>
      </c>
      <c r="I78" s="1" t="s">
        <v>43</v>
      </c>
      <c r="K78" s="1" t="s">
        <v>11</v>
      </c>
      <c r="L78" s="1" t="s">
        <v>27</v>
      </c>
      <c r="M78" s="1">
        <f>COUNTIF(K78,"Settled")+COUNTIF(L78,"Investor")</f>
        <v>1</v>
      </c>
      <c r="N78" s="1">
        <v>2013</v>
      </c>
      <c r="O78" s="2">
        <v>2019</v>
      </c>
      <c r="P78" s="4">
        <v>385700000</v>
      </c>
      <c r="Q78" s="4" t="s">
        <v>147</v>
      </c>
      <c r="R78" s="4">
        <v>18700000</v>
      </c>
      <c r="U78" s="4">
        <v>18700000</v>
      </c>
      <c r="V78" s="4"/>
      <c r="W78" s="1" t="s">
        <v>1280</v>
      </c>
      <c r="X78" s="1" t="s">
        <v>24</v>
      </c>
      <c r="Y78" s="1" t="s">
        <v>85</v>
      </c>
      <c r="Z78" s="1" t="s">
        <v>398</v>
      </c>
      <c r="AC78" s="1" t="s">
        <v>1279</v>
      </c>
      <c r="AD78" s="1" t="s">
        <v>99</v>
      </c>
      <c r="AE78" s="1" t="s">
        <v>98</v>
      </c>
      <c r="AF78" s="1" t="s">
        <v>21</v>
      </c>
      <c r="AG78" s="1" t="s">
        <v>56</v>
      </c>
      <c r="AH78" s="1" t="s">
        <v>21</v>
      </c>
      <c r="AI78" s="1" t="s">
        <v>20</v>
      </c>
      <c r="AJ78" s="1" t="s">
        <v>21</v>
      </c>
      <c r="AK78" s="1" t="s">
        <v>56</v>
      </c>
      <c r="AL78" s="1" t="s">
        <v>21</v>
      </c>
      <c r="AM78" s="1" t="s">
        <v>56</v>
      </c>
      <c r="AP78" s="1" t="s">
        <v>21</v>
      </c>
      <c r="AQ78" s="1" t="s">
        <v>56</v>
      </c>
      <c r="AR78" s="1" t="s">
        <v>21</v>
      </c>
      <c r="AS78" s="1" t="s">
        <v>56</v>
      </c>
      <c r="AT78" s="1" t="s">
        <v>21</v>
      </c>
      <c r="AU78" s="1" t="s">
        <v>56</v>
      </c>
      <c r="BD78" s="1" t="s">
        <v>1278</v>
      </c>
    </row>
    <row r="79" spans="1:56" ht="94.5" hidden="1">
      <c r="A79" s="1" t="s">
        <v>980</v>
      </c>
      <c r="B79" s="1" t="s">
        <v>1277</v>
      </c>
      <c r="C79" s="1" t="s">
        <v>1276</v>
      </c>
      <c r="D79" s="1" t="s">
        <v>1275</v>
      </c>
      <c r="E79" s="1" t="s">
        <v>63</v>
      </c>
      <c r="F79" s="1" t="s">
        <v>30</v>
      </c>
      <c r="G79" s="1" t="s">
        <v>1274</v>
      </c>
      <c r="H79" s="2" t="s">
        <v>13</v>
      </c>
      <c r="I79" s="1" t="s">
        <v>149</v>
      </c>
      <c r="K79" s="1" t="s">
        <v>71</v>
      </c>
      <c r="M79" s="1">
        <f>COUNTIF(K79,"Settled")+COUNTIF(L79,"Investor")</f>
        <v>0</v>
      </c>
      <c r="N79" s="1">
        <v>2010</v>
      </c>
      <c r="P79" s="4">
        <v>5500000</v>
      </c>
      <c r="Q79" s="4"/>
      <c r="R79" s="4"/>
      <c r="U79" s="4"/>
      <c r="V79" s="4"/>
      <c r="W79" s="1" t="s">
        <v>9</v>
      </c>
      <c r="X79" s="1" t="s">
        <v>9</v>
      </c>
      <c r="Y79" s="1" t="s">
        <v>9</v>
      </c>
      <c r="Z79" s="1" t="s">
        <v>9</v>
      </c>
      <c r="AC79" s="1" t="s">
        <v>9</v>
      </c>
      <c r="BD79" s="1" t="s">
        <v>1273</v>
      </c>
    </row>
    <row r="80" spans="1:56" s="5" customFormat="1" ht="94.5" hidden="1">
      <c r="A80" s="5" t="s">
        <v>980</v>
      </c>
      <c r="B80" s="5" t="s">
        <v>1272</v>
      </c>
      <c r="C80" s="5" t="s">
        <v>1271</v>
      </c>
      <c r="E80" s="5" t="s">
        <v>133</v>
      </c>
      <c r="F80" s="5" t="s">
        <v>30</v>
      </c>
      <c r="G80" s="5" t="s">
        <v>1270</v>
      </c>
      <c r="H80" s="14" t="s">
        <v>13</v>
      </c>
      <c r="I80" s="5" t="s">
        <v>149</v>
      </c>
      <c r="J80" s="14" t="s">
        <v>148</v>
      </c>
      <c r="K80" s="5" t="s">
        <v>80</v>
      </c>
      <c r="M80" s="1">
        <f>COUNTIF(K80,"Settled")+COUNTIF(L80,"Investor")</f>
        <v>1</v>
      </c>
      <c r="N80" s="5">
        <v>2011</v>
      </c>
      <c r="O80" s="14">
        <v>2017</v>
      </c>
      <c r="P80" s="13">
        <v>85500000</v>
      </c>
      <c r="Q80" s="13"/>
      <c r="S80" s="13">
        <v>23000000</v>
      </c>
      <c r="T80" s="13"/>
      <c r="U80" s="13">
        <v>23000000</v>
      </c>
      <c r="V80" s="13"/>
      <c r="W80" s="5" t="s">
        <v>252</v>
      </c>
      <c r="X80" s="5" t="s">
        <v>60</v>
      </c>
      <c r="Y80" s="5" t="s">
        <v>422</v>
      </c>
      <c r="Z80" s="5" t="s">
        <v>398</v>
      </c>
      <c r="AC80" s="5" t="s">
        <v>1254</v>
      </c>
      <c r="AD80" s="5" t="s">
        <v>99</v>
      </c>
      <c r="AE80" s="5" t="s">
        <v>98</v>
      </c>
      <c r="AF80" s="5" t="s">
        <v>21</v>
      </c>
      <c r="BD80" s="5" t="s">
        <v>1269</v>
      </c>
    </row>
    <row r="81" spans="1:56" ht="110.25">
      <c r="A81" s="1" t="s">
        <v>980</v>
      </c>
      <c r="B81" s="1" t="s">
        <v>1268</v>
      </c>
      <c r="C81" s="1" t="s">
        <v>1267</v>
      </c>
      <c r="D81" s="1" t="s">
        <v>1266</v>
      </c>
      <c r="E81" s="1" t="s">
        <v>1265</v>
      </c>
      <c r="F81" s="1" t="s">
        <v>73</v>
      </c>
      <c r="G81" s="1" t="s">
        <v>1264</v>
      </c>
      <c r="H81" s="2" t="s">
        <v>13</v>
      </c>
      <c r="I81" s="1" t="s">
        <v>156</v>
      </c>
      <c r="K81" s="1" t="s">
        <v>11</v>
      </c>
      <c r="L81" s="1" t="s">
        <v>27</v>
      </c>
      <c r="M81" s="1">
        <f>COUNTIF(K81,"Settled")+COUNTIF(L81,"Investor")</f>
        <v>1</v>
      </c>
      <c r="N81" s="1">
        <v>2010</v>
      </c>
      <c r="O81" s="2">
        <v>2014</v>
      </c>
      <c r="P81" s="4">
        <v>136400000</v>
      </c>
      <c r="Q81" s="4">
        <v>0</v>
      </c>
      <c r="R81" s="4">
        <v>28900000</v>
      </c>
      <c r="U81" s="4">
        <v>28900000</v>
      </c>
      <c r="V81" s="4"/>
      <c r="W81" s="1" t="s">
        <v>146</v>
      </c>
      <c r="X81" s="1" t="s">
        <v>1263</v>
      </c>
      <c r="Y81" s="1" t="s">
        <v>1262</v>
      </c>
      <c r="Z81" s="1" t="s">
        <v>398</v>
      </c>
      <c r="AC81" s="1" t="s">
        <v>231</v>
      </c>
      <c r="AD81" s="1" t="s">
        <v>99</v>
      </c>
      <c r="AE81" s="1" t="s">
        <v>98</v>
      </c>
      <c r="AF81" s="1" t="s">
        <v>21</v>
      </c>
      <c r="AG81" s="1" t="s">
        <v>56</v>
      </c>
      <c r="AH81" s="1" t="s">
        <v>21</v>
      </c>
      <c r="AI81" s="1" t="s">
        <v>20</v>
      </c>
      <c r="AR81" s="1" t="s">
        <v>21</v>
      </c>
      <c r="AS81" s="1" t="s">
        <v>56</v>
      </c>
      <c r="AT81" s="1" t="s">
        <v>21</v>
      </c>
      <c r="AU81" s="1" t="s">
        <v>56</v>
      </c>
    </row>
    <row r="82" spans="1:56" ht="94.5" hidden="1">
      <c r="A82" s="1" t="s">
        <v>980</v>
      </c>
      <c r="B82" s="1" t="s">
        <v>1261</v>
      </c>
      <c r="C82" s="1" t="s">
        <v>1260</v>
      </c>
      <c r="D82" s="1" t="s">
        <v>1259</v>
      </c>
      <c r="E82" s="1" t="s">
        <v>1258</v>
      </c>
      <c r="F82" s="1" t="s">
        <v>73</v>
      </c>
      <c r="G82" s="1" t="s">
        <v>1257</v>
      </c>
      <c r="H82" s="2" t="s">
        <v>13</v>
      </c>
      <c r="I82" s="1" t="s">
        <v>43</v>
      </c>
      <c r="J82" s="2" t="s">
        <v>12</v>
      </c>
      <c r="K82" s="1" t="s">
        <v>80</v>
      </c>
      <c r="M82" s="1">
        <f>COUNTIF(K82,"Settled")+COUNTIF(L82,"Investor")</f>
        <v>1</v>
      </c>
      <c r="N82" s="1">
        <v>2010</v>
      </c>
      <c r="O82" s="21"/>
      <c r="P82" s="4">
        <v>30000000</v>
      </c>
      <c r="Q82" s="4"/>
      <c r="S82" s="4">
        <v>16400000</v>
      </c>
      <c r="T82" s="4"/>
      <c r="U82" s="4">
        <v>16400000</v>
      </c>
      <c r="V82" s="4"/>
      <c r="W82" s="1" t="s">
        <v>1256</v>
      </c>
      <c r="X82" s="1" t="s">
        <v>60</v>
      </c>
      <c r="Y82" s="1" t="s">
        <v>1255</v>
      </c>
      <c r="Z82" s="1" t="s">
        <v>398</v>
      </c>
      <c r="AC82" s="1" t="s">
        <v>1254</v>
      </c>
      <c r="AD82" s="1" t="s">
        <v>99</v>
      </c>
      <c r="AE82" s="1" t="s">
        <v>98</v>
      </c>
      <c r="BD82" s="1" t="s">
        <v>1253</v>
      </c>
    </row>
    <row r="83" spans="1:56" ht="110.25" hidden="1">
      <c r="A83" s="1" t="s">
        <v>980</v>
      </c>
      <c r="B83" s="1" t="s">
        <v>1252</v>
      </c>
      <c r="C83" s="1" t="s">
        <v>1251</v>
      </c>
      <c r="E83" s="1" t="s">
        <v>16</v>
      </c>
      <c r="F83" s="1" t="s">
        <v>15</v>
      </c>
      <c r="G83" s="1" t="s">
        <v>1250</v>
      </c>
      <c r="H83" s="2" t="s">
        <v>13</v>
      </c>
      <c r="I83" s="1" t="s">
        <v>43</v>
      </c>
      <c r="J83" s="2" t="s">
        <v>12</v>
      </c>
      <c r="K83" s="1" t="s">
        <v>80</v>
      </c>
      <c r="M83" s="1">
        <f>COUNTIF(K83,"Settled")+COUNTIF(L83,"Investor")</f>
        <v>1</v>
      </c>
      <c r="N83" s="1">
        <v>2010</v>
      </c>
      <c r="O83" s="2">
        <v>2015</v>
      </c>
      <c r="P83" s="4">
        <v>1500000000</v>
      </c>
      <c r="Q83" s="4"/>
      <c r="S83" s="4">
        <v>357000000</v>
      </c>
      <c r="T83" s="4"/>
      <c r="U83" s="4">
        <v>357000000</v>
      </c>
      <c r="V83" s="4"/>
      <c r="W83" s="1" t="s">
        <v>252</v>
      </c>
      <c r="X83" s="1" t="s">
        <v>24</v>
      </c>
      <c r="Y83" s="1" t="s">
        <v>380</v>
      </c>
      <c r="Z83" s="1" t="s">
        <v>398</v>
      </c>
      <c r="AC83" s="1" t="s">
        <v>231</v>
      </c>
      <c r="AD83" s="1" t="s">
        <v>2</v>
      </c>
      <c r="AE83" s="1" t="s">
        <v>2</v>
      </c>
      <c r="AH83" s="1" t="s">
        <v>21</v>
      </c>
      <c r="BD83" s="1" t="s">
        <v>940</v>
      </c>
    </row>
    <row r="84" spans="1:56" ht="63" hidden="1">
      <c r="A84" s="1" t="s">
        <v>980</v>
      </c>
      <c r="B84" s="1" t="s">
        <v>1249</v>
      </c>
      <c r="C84" s="1" t="s">
        <v>1239</v>
      </c>
      <c r="E84" s="1" t="s">
        <v>31</v>
      </c>
      <c r="F84" s="1" t="s">
        <v>30</v>
      </c>
      <c r="G84" s="1" t="s">
        <v>1229</v>
      </c>
      <c r="H84" s="2" t="s">
        <v>13</v>
      </c>
      <c r="I84" s="1" t="s">
        <v>331</v>
      </c>
      <c r="K84" s="1" t="s">
        <v>80</v>
      </c>
      <c r="M84" s="1">
        <f>COUNTIF(K84,"Settled")+COUNTIF(L84,"Investor")</f>
        <v>1</v>
      </c>
      <c r="N84" s="1">
        <v>2009</v>
      </c>
      <c r="P84" s="4">
        <v>961600000</v>
      </c>
      <c r="Q84" s="4"/>
      <c r="S84" s="4">
        <v>50000000</v>
      </c>
      <c r="T84" s="4"/>
      <c r="U84" s="4">
        <v>50000000</v>
      </c>
      <c r="V84" s="4"/>
      <c r="W84" s="1" t="s">
        <v>103</v>
      </c>
      <c r="X84" s="1" t="s">
        <v>24</v>
      </c>
      <c r="Y84" s="1" t="s">
        <v>1237</v>
      </c>
      <c r="Z84" s="1" t="s">
        <v>398</v>
      </c>
      <c r="AC84" s="1" t="s">
        <v>9</v>
      </c>
      <c r="AD84" s="1" t="s">
        <v>99</v>
      </c>
      <c r="AE84" s="1" t="s">
        <v>98</v>
      </c>
      <c r="BD84" s="1" t="s">
        <v>230</v>
      </c>
    </row>
    <row r="85" spans="1:56" ht="110.25" hidden="1">
      <c r="A85" s="1" t="s">
        <v>980</v>
      </c>
      <c r="B85" s="1" t="s">
        <v>1248</v>
      </c>
      <c r="C85" s="1" t="s">
        <v>1247</v>
      </c>
      <c r="E85" s="1" t="s">
        <v>1246</v>
      </c>
      <c r="F85" s="1" t="s">
        <v>30</v>
      </c>
      <c r="G85" s="1" t="s">
        <v>1245</v>
      </c>
      <c r="H85" s="2" t="s">
        <v>13</v>
      </c>
      <c r="I85" s="1" t="s">
        <v>156</v>
      </c>
      <c r="K85" s="1" t="s">
        <v>80</v>
      </c>
      <c r="M85" s="1">
        <f>COUNTIF(K85,"Settled")+COUNTIF(L85,"Investor")</f>
        <v>1</v>
      </c>
      <c r="N85" s="1">
        <v>2008</v>
      </c>
      <c r="O85" s="2">
        <v>2008</v>
      </c>
      <c r="P85" s="4">
        <v>500000000</v>
      </c>
      <c r="Q85" s="4"/>
      <c r="S85" s="4">
        <v>121000000</v>
      </c>
      <c r="T85" s="4"/>
      <c r="U85" s="4">
        <v>121000000</v>
      </c>
      <c r="V85" s="4"/>
      <c r="W85" s="1" t="s">
        <v>275</v>
      </c>
      <c r="X85" s="1" t="s">
        <v>40</v>
      </c>
      <c r="Y85" s="1" t="s">
        <v>59</v>
      </c>
      <c r="Z85" s="1" t="s">
        <v>38</v>
      </c>
      <c r="AC85" s="1" t="s">
        <v>1244</v>
      </c>
      <c r="AD85" s="1" t="s">
        <v>1243</v>
      </c>
      <c r="AE85" s="1" t="s">
        <v>1242</v>
      </c>
      <c r="AH85" s="1" t="s">
        <v>21</v>
      </c>
      <c r="BD85" s="1" t="s">
        <v>1241</v>
      </c>
    </row>
    <row r="86" spans="1:56" ht="110.25" hidden="1">
      <c r="A86" s="1" t="s">
        <v>980</v>
      </c>
      <c r="B86" s="1" t="s">
        <v>1240</v>
      </c>
      <c r="C86" s="1" t="s">
        <v>1239</v>
      </c>
      <c r="E86" s="1" t="s">
        <v>31</v>
      </c>
      <c r="F86" s="1" t="s">
        <v>30</v>
      </c>
      <c r="G86" s="1" t="s">
        <v>1238</v>
      </c>
      <c r="H86" s="2" t="s">
        <v>13</v>
      </c>
      <c r="I86" s="1" t="s">
        <v>331</v>
      </c>
      <c r="K86" s="1" t="s">
        <v>80</v>
      </c>
      <c r="M86" s="1">
        <f>COUNTIF(K86,"Settled")+COUNTIF(L86,"Investor")</f>
        <v>1</v>
      </c>
      <c r="N86" s="1">
        <v>2007</v>
      </c>
      <c r="O86" s="2">
        <v>2009</v>
      </c>
      <c r="P86" s="4">
        <v>961600000</v>
      </c>
      <c r="Q86" s="4"/>
      <c r="S86" s="4">
        <v>50000000</v>
      </c>
      <c r="T86" s="4"/>
      <c r="U86" s="4">
        <v>50000000</v>
      </c>
      <c r="V86" s="4"/>
      <c r="W86" s="1" t="s">
        <v>103</v>
      </c>
      <c r="X86" s="1" t="s">
        <v>24</v>
      </c>
      <c r="Y86" s="1" t="s">
        <v>1237</v>
      </c>
      <c r="Z86" s="1" t="s">
        <v>38</v>
      </c>
      <c r="AC86" s="1" t="s">
        <v>1236</v>
      </c>
      <c r="AD86" s="1" t="s">
        <v>2</v>
      </c>
      <c r="AE86" s="1" t="s">
        <v>2</v>
      </c>
      <c r="BD86" s="1" t="s">
        <v>230</v>
      </c>
    </row>
    <row r="87" spans="1:56" ht="110.25">
      <c r="A87" s="1" t="s">
        <v>980</v>
      </c>
      <c r="B87" s="1" t="s">
        <v>1235</v>
      </c>
      <c r="C87" s="1" t="s">
        <v>1234</v>
      </c>
      <c r="E87" s="1" t="s">
        <v>382</v>
      </c>
      <c r="F87" s="1" t="s">
        <v>333</v>
      </c>
      <c r="G87" s="1" t="s">
        <v>1233</v>
      </c>
      <c r="H87" s="2" t="s">
        <v>13</v>
      </c>
      <c r="I87" s="1" t="s">
        <v>43</v>
      </c>
      <c r="K87" s="1" t="s">
        <v>11</v>
      </c>
      <c r="L87" s="1" t="s">
        <v>27</v>
      </c>
      <c r="M87" s="1">
        <f>COUNTIF(K87,"Settled")+COUNTIF(L87,"Investor")</f>
        <v>1</v>
      </c>
      <c r="N87" s="1">
        <v>2006</v>
      </c>
      <c r="O87" s="2">
        <v>2018</v>
      </c>
      <c r="P87" s="4">
        <v>66000000</v>
      </c>
      <c r="Q87" s="4">
        <v>0</v>
      </c>
      <c r="R87" s="4">
        <v>48600000</v>
      </c>
      <c r="U87" s="4">
        <v>48600000</v>
      </c>
      <c r="V87" s="4"/>
      <c r="W87" s="1" t="s">
        <v>41</v>
      </c>
      <c r="X87" s="1" t="s">
        <v>193</v>
      </c>
      <c r="Y87" s="1" t="s">
        <v>59</v>
      </c>
      <c r="Z87" s="1" t="s">
        <v>38</v>
      </c>
      <c r="AC87" s="1" t="s">
        <v>1232</v>
      </c>
      <c r="AD87" s="1" t="s">
        <v>2</v>
      </c>
      <c r="AE87" s="1" t="s">
        <v>2</v>
      </c>
      <c r="AF87" s="1" t="s">
        <v>21</v>
      </c>
      <c r="AG87" s="1" t="s">
        <v>20</v>
      </c>
      <c r="AH87" s="1" t="s">
        <v>21</v>
      </c>
      <c r="AI87" s="1" t="s">
        <v>20</v>
      </c>
      <c r="AJ87" s="1" t="s">
        <v>21</v>
      </c>
      <c r="AK87" s="1" t="s">
        <v>20</v>
      </c>
      <c r="AT87" s="1" t="s">
        <v>21</v>
      </c>
      <c r="AU87" s="1" t="s">
        <v>20</v>
      </c>
      <c r="BD87" s="1" t="s">
        <v>121</v>
      </c>
    </row>
    <row r="88" spans="1:56" ht="94.5" hidden="1">
      <c r="A88" s="1" t="s">
        <v>980</v>
      </c>
      <c r="B88" s="1" t="s">
        <v>1231</v>
      </c>
      <c r="C88" s="1" t="s">
        <v>1230</v>
      </c>
      <c r="E88" s="1" t="s">
        <v>31</v>
      </c>
      <c r="F88" s="1" t="s">
        <v>30</v>
      </c>
      <c r="G88" s="1" t="s">
        <v>1229</v>
      </c>
      <c r="H88" s="2" t="s">
        <v>13</v>
      </c>
      <c r="I88" s="1" t="s">
        <v>613</v>
      </c>
      <c r="K88" s="1" t="s">
        <v>80</v>
      </c>
      <c r="M88" s="1">
        <f>COUNTIF(K88,"Settled")+COUNTIF(L88,"Investor")</f>
        <v>1</v>
      </c>
      <c r="N88" s="1">
        <v>2002</v>
      </c>
      <c r="O88" s="2">
        <v>2006</v>
      </c>
      <c r="P88" s="1" t="s">
        <v>9</v>
      </c>
      <c r="S88" s="1" t="s">
        <v>9</v>
      </c>
      <c r="W88" s="1" t="s">
        <v>1228</v>
      </c>
      <c r="X88" s="1" t="s">
        <v>145</v>
      </c>
      <c r="Y88" s="1" t="s">
        <v>1227</v>
      </c>
      <c r="Z88" s="1" t="s">
        <v>1226</v>
      </c>
      <c r="AC88" s="1" t="s">
        <v>1225</v>
      </c>
      <c r="AD88" s="1" t="s">
        <v>2</v>
      </c>
      <c r="AE88" s="1" t="s">
        <v>2</v>
      </c>
      <c r="BD88" s="1" t="s">
        <v>230</v>
      </c>
    </row>
    <row r="89" spans="1:56" s="5" customFormat="1" ht="141.75" hidden="1">
      <c r="A89" s="5" t="s">
        <v>382</v>
      </c>
      <c r="B89" s="5" t="s">
        <v>1224</v>
      </c>
      <c r="C89" s="5" t="s">
        <v>1223</v>
      </c>
      <c r="D89" s="5" t="s">
        <v>1200</v>
      </c>
      <c r="E89" s="5" t="s">
        <v>133</v>
      </c>
      <c r="F89" s="5" t="s">
        <v>30</v>
      </c>
      <c r="G89" s="5" t="s">
        <v>1222</v>
      </c>
      <c r="H89" s="14" t="s">
        <v>13</v>
      </c>
      <c r="I89" s="5" t="s">
        <v>1198</v>
      </c>
      <c r="J89" s="14"/>
      <c r="K89" s="5" t="s">
        <v>71</v>
      </c>
      <c r="M89" s="1">
        <f>COUNTIF(K89,"Settled")+COUNTIF(L89,"Investor")</f>
        <v>0</v>
      </c>
      <c r="N89" s="5">
        <v>2017</v>
      </c>
      <c r="O89" s="14"/>
      <c r="P89" s="13">
        <v>338300000</v>
      </c>
      <c r="Q89" s="13"/>
      <c r="W89" s="5" t="s">
        <v>439</v>
      </c>
      <c r="X89" s="5" t="s">
        <v>1221</v>
      </c>
      <c r="Y89" s="5" t="s">
        <v>294</v>
      </c>
      <c r="Z89" s="5" t="s">
        <v>9</v>
      </c>
      <c r="AC89" s="5" t="s">
        <v>1220</v>
      </c>
      <c r="AD89" s="5" t="s">
        <v>99</v>
      </c>
      <c r="AE89" s="5" t="s">
        <v>98</v>
      </c>
      <c r="AF89" s="5" t="s">
        <v>21</v>
      </c>
      <c r="AJ89" s="5" t="s">
        <v>21</v>
      </c>
      <c r="BD89" s="5" t="s">
        <v>71</v>
      </c>
    </row>
    <row r="90" spans="1:56" ht="94.5" hidden="1">
      <c r="A90" s="1" t="s">
        <v>382</v>
      </c>
      <c r="B90" s="1" t="s">
        <v>1219</v>
      </c>
      <c r="C90" s="1" t="s">
        <v>1218</v>
      </c>
      <c r="E90" s="1" t="s">
        <v>1145</v>
      </c>
      <c r="F90" s="1" t="s">
        <v>333</v>
      </c>
      <c r="G90" s="1" t="s">
        <v>1217</v>
      </c>
      <c r="H90" s="2" t="s">
        <v>13</v>
      </c>
      <c r="I90" s="1" t="s">
        <v>149</v>
      </c>
      <c r="J90" s="2" t="s">
        <v>1216</v>
      </c>
      <c r="K90" s="1" t="s">
        <v>71</v>
      </c>
      <c r="M90" s="1">
        <f>COUNTIF(K90,"Settled")+COUNTIF(L90,"Investor")</f>
        <v>0</v>
      </c>
      <c r="N90" s="1">
        <v>2017</v>
      </c>
      <c r="P90" s="4">
        <v>347000000</v>
      </c>
      <c r="Q90" s="4"/>
      <c r="W90" s="1" t="s">
        <v>41</v>
      </c>
      <c r="X90" s="1" t="s">
        <v>891</v>
      </c>
      <c r="Y90" s="1" t="s">
        <v>59</v>
      </c>
      <c r="Z90" s="1" t="s">
        <v>398</v>
      </c>
      <c r="AC90" s="1" t="s">
        <v>1215</v>
      </c>
      <c r="AD90" s="1" t="s">
        <v>2</v>
      </c>
      <c r="AE90" s="1" t="s">
        <v>2</v>
      </c>
      <c r="AF90" s="1" t="s">
        <v>21</v>
      </c>
      <c r="AJ90" s="1" t="s">
        <v>21</v>
      </c>
      <c r="AL90" s="1" t="s">
        <v>21</v>
      </c>
      <c r="AR90" s="1" t="s">
        <v>21</v>
      </c>
      <c r="BD90" s="1" t="s">
        <v>71</v>
      </c>
    </row>
    <row r="91" spans="1:56" ht="94.5">
      <c r="A91" s="1" t="s">
        <v>382</v>
      </c>
      <c r="B91" s="1" t="s">
        <v>1214</v>
      </c>
      <c r="C91" s="1" t="s">
        <v>1213</v>
      </c>
      <c r="E91" s="1" t="s">
        <v>133</v>
      </c>
      <c r="F91" s="1" t="s">
        <v>30</v>
      </c>
      <c r="G91" s="1" t="s">
        <v>1199</v>
      </c>
      <c r="H91" s="2" t="s">
        <v>13</v>
      </c>
      <c r="I91" s="1" t="s">
        <v>61</v>
      </c>
      <c r="J91" s="2" t="s">
        <v>1212</v>
      </c>
      <c r="K91" s="1" t="s">
        <v>11</v>
      </c>
      <c r="L91" s="1" t="s">
        <v>10</v>
      </c>
      <c r="M91" s="1">
        <f>COUNTIF(K91,"Settled")+COUNTIF(L91,"Investor")</f>
        <v>0</v>
      </c>
      <c r="N91" s="1">
        <v>2004</v>
      </c>
      <c r="O91" s="2">
        <v>2010</v>
      </c>
      <c r="P91" s="4">
        <v>22000000</v>
      </c>
      <c r="Q91" s="4"/>
      <c r="W91" s="1" t="s">
        <v>656</v>
      </c>
      <c r="X91" s="1" t="s">
        <v>1211</v>
      </c>
      <c r="Y91" s="1" t="s">
        <v>204</v>
      </c>
      <c r="Z91" s="1" t="s">
        <v>1210</v>
      </c>
      <c r="AC91" s="1" t="s">
        <v>1209</v>
      </c>
      <c r="AD91" s="1" t="s">
        <v>2</v>
      </c>
      <c r="AE91" s="1" t="s">
        <v>2</v>
      </c>
      <c r="AF91" s="1" t="s">
        <v>21</v>
      </c>
      <c r="AJ91" s="1" t="s">
        <v>21</v>
      </c>
      <c r="AL91" s="1" t="s">
        <v>21</v>
      </c>
      <c r="AN91" s="1" t="s">
        <v>21</v>
      </c>
      <c r="AR91" s="1" t="s">
        <v>21</v>
      </c>
      <c r="BD91" s="1" t="s">
        <v>1208</v>
      </c>
    </row>
    <row r="92" spans="1:56" ht="94.5">
      <c r="A92" s="1" t="s">
        <v>382</v>
      </c>
      <c r="B92" s="1" t="s">
        <v>1207</v>
      </c>
      <c r="C92" s="1" t="s">
        <v>1206</v>
      </c>
      <c r="E92" s="1" t="s">
        <v>1205</v>
      </c>
      <c r="F92" s="1" t="s">
        <v>389</v>
      </c>
      <c r="G92" s="1" t="s">
        <v>1204</v>
      </c>
      <c r="H92" s="2" t="s">
        <v>13</v>
      </c>
      <c r="I92" s="1" t="s">
        <v>418</v>
      </c>
      <c r="K92" s="1" t="s">
        <v>11</v>
      </c>
      <c r="L92" s="1" t="s">
        <v>27</v>
      </c>
      <c r="M92" s="1">
        <f>COUNTIF(K92,"Settled")+COUNTIF(L92,"Investor")</f>
        <v>1</v>
      </c>
      <c r="N92" s="1">
        <v>2001</v>
      </c>
      <c r="O92" s="2">
        <v>2007</v>
      </c>
      <c r="P92" s="4">
        <v>20000000</v>
      </c>
      <c r="Q92" s="4"/>
      <c r="R92" s="4">
        <v>5800000</v>
      </c>
      <c r="U92" s="4">
        <v>5800000</v>
      </c>
      <c r="V92" s="4"/>
      <c r="W92" s="1" t="s">
        <v>252</v>
      </c>
      <c r="X92" s="1" t="s">
        <v>193</v>
      </c>
      <c r="Y92" s="1" t="s">
        <v>138</v>
      </c>
      <c r="Z92" s="1" t="s">
        <v>122</v>
      </c>
      <c r="AC92" s="1" t="s">
        <v>1203</v>
      </c>
      <c r="AD92" s="1" t="s">
        <v>2</v>
      </c>
      <c r="AE92" s="1" t="s">
        <v>2</v>
      </c>
      <c r="AF92" s="1" t="s">
        <v>21</v>
      </c>
      <c r="AG92" s="1" t="s">
        <v>20</v>
      </c>
      <c r="AJ92" s="1" t="s">
        <v>21</v>
      </c>
      <c r="AK92" s="1" t="s">
        <v>56</v>
      </c>
      <c r="AT92" s="1" t="s">
        <v>21</v>
      </c>
      <c r="AU92" s="1" t="s">
        <v>56</v>
      </c>
      <c r="AX92" s="1" t="s">
        <v>21</v>
      </c>
      <c r="BD92" s="1" t="s">
        <v>121</v>
      </c>
    </row>
    <row r="93" spans="1:56" ht="141.75" hidden="1">
      <c r="A93" s="1" t="s">
        <v>382</v>
      </c>
      <c r="B93" s="1" t="s">
        <v>1202</v>
      </c>
      <c r="C93" s="1" t="s">
        <v>1201</v>
      </c>
      <c r="D93" s="1" t="s">
        <v>1200</v>
      </c>
      <c r="E93" s="1" t="s">
        <v>133</v>
      </c>
      <c r="F93" s="1" t="s">
        <v>30</v>
      </c>
      <c r="G93" s="1" t="s">
        <v>1199</v>
      </c>
      <c r="H93" s="2" t="s">
        <v>13</v>
      </c>
      <c r="I93" s="1" t="s">
        <v>1198</v>
      </c>
      <c r="K93" s="1" t="s">
        <v>71</v>
      </c>
      <c r="L93" s="1" t="s">
        <v>27</v>
      </c>
      <c r="M93" s="1">
        <f>COUNTIF(K93,"Settled")+COUNTIF(L93,"Investor")</f>
        <v>1</v>
      </c>
      <c r="N93" s="1">
        <v>1997</v>
      </c>
      <c r="P93" s="4">
        <v>515000000</v>
      </c>
      <c r="Q93" s="4"/>
      <c r="R93" s="4">
        <v>10000000</v>
      </c>
      <c r="U93" s="4">
        <v>10000000</v>
      </c>
      <c r="V93" s="4"/>
      <c r="W93" s="1" t="s">
        <v>1197</v>
      </c>
      <c r="X93" s="1" t="s">
        <v>1196</v>
      </c>
      <c r="Y93" s="1" t="s">
        <v>866</v>
      </c>
      <c r="Z93" s="1" t="s">
        <v>1195</v>
      </c>
      <c r="AC93" s="1" t="s">
        <v>1194</v>
      </c>
      <c r="AD93" s="1" t="s">
        <v>2</v>
      </c>
      <c r="AE93" s="1" t="s">
        <v>2</v>
      </c>
      <c r="AF93" s="1" t="s">
        <v>21</v>
      </c>
      <c r="AG93" s="1" t="s">
        <v>20</v>
      </c>
      <c r="AH93" s="1" t="s">
        <v>21</v>
      </c>
      <c r="AI93" s="1" t="s">
        <v>56</v>
      </c>
      <c r="AX93" s="1" t="s">
        <v>21</v>
      </c>
      <c r="BD93" s="1" t="s">
        <v>1193</v>
      </c>
    </row>
    <row r="94" spans="1:56" ht="141.75" hidden="1">
      <c r="A94" s="1" t="s">
        <v>1145</v>
      </c>
      <c r="B94" s="10" t="s">
        <v>1192</v>
      </c>
      <c r="C94" s="1" t="s">
        <v>1191</v>
      </c>
      <c r="D94" s="1" t="s">
        <v>1190</v>
      </c>
      <c r="E94" s="1" t="s">
        <v>197</v>
      </c>
      <c r="F94" s="1" t="s">
        <v>30</v>
      </c>
      <c r="G94" s="1" t="s">
        <v>1189</v>
      </c>
      <c r="H94" s="2" t="s">
        <v>13</v>
      </c>
      <c r="I94" s="1" t="s">
        <v>149</v>
      </c>
      <c r="K94" s="1" t="s">
        <v>71</v>
      </c>
      <c r="N94" s="1">
        <v>2019</v>
      </c>
      <c r="P94" s="4" t="s">
        <v>9</v>
      </c>
      <c r="Q94" s="4"/>
      <c r="R94" s="4"/>
      <c r="U94" s="4"/>
      <c r="V94" s="4"/>
      <c r="W94" s="1" t="s">
        <v>79</v>
      </c>
      <c r="X94" s="1" t="s">
        <v>79</v>
      </c>
      <c r="Y94" s="1" t="s">
        <v>79</v>
      </c>
      <c r="Z94" s="1" t="s">
        <v>1183</v>
      </c>
      <c r="AC94" s="1" t="s">
        <v>1188</v>
      </c>
      <c r="AD94" s="1" t="s">
        <v>2</v>
      </c>
      <c r="AE94" s="1" t="s">
        <v>2</v>
      </c>
      <c r="BD94" s="1" t="s">
        <v>230</v>
      </c>
    </row>
    <row r="95" spans="1:56" ht="236.25" hidden="1">
      <c r="A95" s="1" t="s">
        <v>1145</v>
      </c>
      <c r="B95" s="10" t="s">
        <v>1187</v>
      </c>
      <c r="C95" s="1" t="s">
        <v>1186</v>
      </c>
      <c r="D95" s="1" t="s">
        <v>1185</v>
      </c>
      <c r="E95" s="1" t="s">
        <v>16</v>
      </c>
      <c r="F95" s="1" t="s">
        <v>15</v>
      </c>
      <c r="G95" s="1" t="s">
        <v>1184</v>
      </c>
      <c r="H95" s="2" t="s">
        <v>413</v>
      </c>
      <c r="I95" s="1" t="s">
        <v>401</v>
      </c>
      <c r="K95" s="1" t="s">
        <v>71</v>
      </c>
      <c r="N95" s="1">
        <v>2019</v>
      </c>
      <c r="P95" s="4">
        <v>250000000</v>
      </c>
      <c r="Q95" s="4"/>
      <c r="R95" s="4"/>
      <c r="U95" s="4"/>
      <c r="V95" s="4"/>
      <c r="W95" s="1" t="s">
        <v>422</v>
      </c>
      <c r="X95" s="1" t="s">
        <v>317</v>
      </c>
      <c r="Y95" s="1" t="s">
        <v>780</v>
      </c>
      <c r="Z95" s="1" t="s">
        <v>1183</v>
      </c>
      <c r="AC95" s="1" t="s">
        <v>1182</v>
      </c>
      <c r="AD95" s="1" t="s">
        <v>2</v>
      </c>
      <c r="AE95" s="1" t="s">
        <v>2</v>
      </c>
      <c r="AF95" s="1" t="s">
        <v>21</v>
      </c>
      <c r="AH95" s="1" t="s">
        <v>21</v>
      </c>
    </row>
    <row r="96" spans="1:56" ht="157.5" hidden="1">
      <c r="A96" s="1" t="s">
        <v>1145</v>
      </c>
      <c r="B96" s="1" t="s">
        <v>1181</v>
      </c>
      <c r="C96" s="1" t="s">
        <v>1178</v>
      </c>
      <c r="E96" s="1" t="s">
        <v>16</v>
      </c>
      <c r="F96" s="1" t="s">
        <v>15</v>
      </c>
      <c r="G96" s="1" t="s">
        <v>1177</v>
      </c>
      <c r="H96" s="2" t="s">
        <v>13</v>
      </c>
      <c r="I96" s="1" t="s">
        <v>28</v>
      </c>
      <c r="K96" s="1" t="s">
        <v>71</v>
      </c>
      <c r="M96" s="1">
        <f>COUNTIF(K96,"Settled")+COUNTIF(L96,"Investor")</f>
        <v>0</v>
      </c>
      <c r="N96" s="1">
        <v>2018</v>
      </c>
      <c r="P96" s="4">
        <v>323000000</v>
      </c>
      <c r="Q96" s="4"/>
      <c r="W96" s="1" t="s">
        <v>263</v>
      </c>
      <c r="X96" s="1" t="s">
        <v>218</v>
      </c>
      <c r="Y96" s="1" t="s">
        <v>102</v>
      </c>
      <c r="Z96" s="1" t="s">
        <v>448</v>
      </c>
      <c r="AC96" s="1" t="s">
        <v>1180</v>
      </c>
      <c r="AD96" s="1" t="s">
        <v>99</v>
      </c>
      <c r="AE96" s="1" t="s">
        <v>98</v>
      </c>
      <c r="AF96" s="1" t="s">
        <v>21</v>
      </c>
      <c r="AH96" s="1" t="s">
        <v>21</v>
      </c>
      <c r="AL96" s="1" t="s">
        <v>21</v>
      </c>
      <c r="AN96" s="1" t="s">
        <v>21</v>
      </c>
      <c r="BD96" s="1" t="s">
        <v>71</v>
      </c>
    </row>
    <row r="97" spans="1:56" ht="110.25" hidden="1">
      <c r="A97" s="1" t="s">
        <v>1145</v>
      </c>
      <c r="B97" s="1" t="s">
        <v>1179</v>
      </c>
      <c r="C97" s="1" t="s">
        <v>1178</v>
      </c>
      <c r="E97" s="1" t="s">
        <v>16</v>
      </c>
      <c r="F97" s="1" t="s">
        <v>15</v>
      </c>
      <c r="G97" s="1" t="s">
        <v>1177</v>
      </c>
      <c r="H97" s="2" t="s">
        <v>13</v>
      </c>
      <c r="I97" s="1" t="s">
        <v>28</v>
      </c>
      <c r="K97" s="1" t="s">
        <v>71</v>
      </c>
      <c r="M97" s="1">
        <f>COUNTIF(K97,"Settled")+COUNTIF(L97,"Investor")</f>
        <v>0</v>
      </c>
      <c r="N97" s="1">
        <v>2018</v>
      </c>
      <c r="P97" s="4">
        <v>40000000</v>
      </c>
      <c r="Q97" s="4"/>
      <c r="W97" s="1" t="s">
        <v>263</v>
      </c>
      <c r="X97" s="1" t="s">
        <v>449</v>
      </c>
      <c r="Y97" s="1" t="s">
        <v>59</v>
      </c>
      <c r="Z97" s="1" t="s">
        <v>448</v>
      </c>
      <c r="AC97" s="1" t="s">
        <v>262</v>
      </c>
      <c r="AD97" s="1" t="s">
        <v>2</v>
      </c>
      <c r="AE97" s="1" t="s">
        <v>2</v>
      </c>
      <c r="AH97" s="1" t="s">
        <v>21</v>
      </c>
      <c r="BD97" s="1" t="s">
        <v>71</v>
      </c>
    </row>
    <row r="98" spans="1:56" ht="94.5" hidden="1">
      <c r="A98" s="1" t="s">
        <v>1145</v>
      </c>
      <c r="B98" s="1" t="s">
        <v>1176</v>
      </c>
      <c r="C98" s="1" t="s">
        <v>1175</v>
      </c>
      <c r="E98" s="1" t="s">
        <v>45</v>
      </c>
      <c r="F98" s="1" t="s">
        <v>15</v>
      </c>
      <c r="G98" s="1" t="s">
        <v>1174</v>
      </c>
      <c r="H98" s="2" t="s">
        <v>413</v>
      </c>
      <c r="I98" s="1" t="s">
        <v>43</v>
      </c>
      <c r="J98" s="2" t="s">
        <v>42</v>
      </c>
      <c r="K98" s="1" t="s">
        <v>71</v>
      </c>
      <c r="M98" s="1">
        <f>COUNTIF(K98,"Settled")+COUNTIF(L98,"Investor")</f>
        <v>0</v>
      </c>
      <c r="N98" s="1">
        <v>2018</v>
      </c>
      <c r="P98" s="4">
        <v>196000000</v>
      </c>
      <c r="Q98" s="4"/>
      <c r="R98" s="1" t="s">
        <v>9</v>
      </c>
      <c r="W98" s="1" t="s">
        <v>41</v>
      </c>
      <c r="X98" s="1" t="s">
        <v>574</v>
      </c>
      <c r="Y98" s="1" t="s">
        <v>9</v>
      </c>
      <c r="Z98" s="1" t="s">
        <v>1146</v>
      </c>
      <c r="AC98" s="1" t="s">
        <v>1173</v>
      </c>
      <c r="AD98" s="1" t="s">
        <v>2</v>
      </c>
      <c r="AE98" s="1" t="s">
        <v>2</v>
      </c>
      <c r="AF98" s="1" t="s">
        <v>21</v>
      </c>
      <c r="AJ98" s="1" t="s">
        <v>21</v>
      </c>
    </row>
    <row r="99" spans="1:56" ht="110.25" hidden="1">
      <c r="A99" s="1" t="s">
        <v>1145</v>
      </c>
      <c r="B99" s="1" t="s">
        <v>1172</v>
      </c>
      <c r="C99" s="1" t="s">
        <v>1171</v>
      </c>
      <c r="E99" s="1" t="s">
        <v>45</v>
      </c>
      <c r="F99" s="1" t="s">
        <v>15</v>
      </c>
      <c r="G99" s="1" t="s">
        <v>1148</v>
      </c>
      <c r="H99" s="2" t="s">
        <v>413</v>
      </c>
      <c r="I99" s="1" t="s">
        <v>43</v>
      </c>
      <c r="J99" s="2" t="s">
        <v>42</v>
      </c>
      <c r="K99" s="1" t="s">
        <v>71</v>
      </c>
      <c r="M99" s="1">
        <f>COUNTIF(K99,"Settled")+COUNTIF(L99,"Investor")</f>
        <v>0</v>
      </c>
      <c r="N99" s="1">
        <v>2018</v>
      </c>
      <c r="P99" s="4">
        <v>700000000</v>
      </c>
      <c r="Q99" s="4"/>
      <c r="R99" s="1" t="s">
        <v>9</v>
      </c>
      <c r="W99" s="1" t="s">
        <v>41</v>
      </c>
      <c r="X99" s="1" t="s">
        <v>294</v>
      </c>
      <c r="Y99" s="1" t="s">
        <v>841</v>
      </c>
      <c r="Z99" s="1" t="s">
        <v>1167</v>
      </c>
      <c r="AC99" s="1" t="s">
        <v>1170</v>
      </c>
      <c r="AD99" s="1" t="s">
        <v>2</v>
      </c>
      <c r="AE99" s="1" t="s">
        <v>2</v>
      </c>
      <c r="AF99" s="1" t="s">
        <v>21</v>
      </c>
      <c r="AJ99" s="1" t="s">
        <v>21</v>
      </c>
      <c r="AT99" s="1" t="s">
        <v>21</v>
      </c>
    </row>
    <row r="100" spans="1:56" s="5" customFormat="1" ht="94.5" hidden="1">
      <c r="A100" s="5" t="s">
        <v>1145</v>
      </c>
      <c r="B100" s="5" t="s">
        <v>1169</v>
      </c>
      <c r="C100" s="5" t="s">
        <v>1168</v>
      </c>
      <c r="E100" s="5" t="s">
        <v>45</v>
      </c>
      <c r="F100" s="5" t="s">
        <v>15</v>
      </c>
      <c r="G100" s="5" t="s">
        <v>1148</v>
      </c>
      <c r="H100" s="14" t="s">
        <v>413</v>
      </c>
      <c r="I100" s="5" t="s">
        <v>43</v>
      </c>
      <c r="J100" s="14" t="s">
        <v>42</v>
      </c>
      <c r="K100" s="5" t="s">
        <v>71</v>
      </c>
      <c r="M100" s="1">
        <f>COUNTIF(K100,"Settled")+COUNTIF(L100,"Investor")</f>
        <v>0</v>
      </c>
      <c r="N100" s="5">
        <v>2018</v>
      </c>
      <c r="O100" s="14"/>
      <c r="P100" s="13">
        <v>118000000</v>
      </c>
      <c r="Q100" s="13"/>
      <c r="R100" s="5" t="s">
        <v>9</v>
      </c>
      <c r="W100" s="5" t="s">
        <v>103</v>
      </c>
      <c r="X100" s="5" t="s">
        <v>596</v>
      </c>
      <c r="Y100" s="5" t="s">
        <v>138</v>
      </c>
      <c r="Z100" s="5" t="s">
        <v>1167</v>
      </c>
      <c r="AC100" s="5" t="s">
        <v>1166</v>
      </c>
      <c r="AD100" s="5" t="s">
        <v>2</v>
      </c>
      <c r="AE100" s="5" t="s">
        <v>2</v>
      </c>
      <c r="AF100" s="5" t="s">
        <v>21</v>
      </c>
      <c r="AJ100" s="5" t="s">
        <v>21</v>
      </c>
      <c r="BD100" s="5" t="s">
        <v>71</v>
      </c>
    </row>
    <row r="101" spans="1:56" ht="78.75" hidden="1">
      <c r="A101" s="1" t="s">
        <v>1145</v>
      </c>
      <c r="B101" s="1" t="s">
        <v>1165</v>
      </c>
      <c r="C101" s="1" t="s">
        <v>706</v>
      </c>
      <c r="E101" s="1" t="s">
        <v>133</v>
      </c>
      <c r="F101" s="1" t="s">
        <v>30</v>
      </c>
      <c r="G101" s="1" t="s">
        <v>1162</v>
      </c>
      <c r="H101" s="2" t="s">
        <v>13</v>
      </c>
      <c r="I101" s="1" t="s">
        <v>331</v>
      </c>
      <c r="K101" s="1" t="s">
        <v>71</v>
      </c>
      <c r="M101" s="1">
        <f>COUNTIF(K101,"Settled")+COUNTIF(L101,"Investor")</f>
        <v>0</v>
      </c>
      <c r="N101" s="1">
        <v>2018</v>
      </c>
      <c r="P101" s="4">
        <v>394000000</v>
      </c>
      <c r="Q101" s="4"/>
      <c r="R101" s="1" t="s">
        <v>9</v>
      </c>
      <c r="W101" s="1" t="s">
        <v>275</v>
      </c>
      <c r="X101" s="1" t="s">
        <v>60</v>
      </c>
      <c r="Y101" s="1" t="s">
        <v>288</v>
      </c>
      <c r="Z101" s="1" t="s">
        <v>398</v>
      </c>
      <c r="AC101" s="1" t="s">
        <v>122</v>
      </c>
      <c r="AD101" s="1" t="s">
        <v>2</v>
      </c>
      <c r="AE101" s="1" t="s">
        <v>2</v>
      </c>
      <c r="AF101" s="1" t="s">
        <v>21</v>
      </c>
      <c r="AJ101" s="1" t="s">
        <v>21</v>
      </c>
      <c r="BD101" s="1" t="s">
        <v>71</v>
      </c>
    </row>
    <row r="102" spans="1:56" ht="141.75" hidden="1">
      <c r="A102" s="1" t="s">
        <v>1145</v>
      </c>
      <c r="B102" s="1" t="s">
        <v>1164</v>
      </c>
      <c r="C102" s="1" t="s">
        <v>1163</v>
      </c>
      <c r="E102" s="1" t="s">
        <v>133</v>
      </c>
      <c r="F102" s="1" t="s">
        <v>30</v>
      </c>
      <c r="G102" s="1" t="s">
        <v>1162</v>
      </c>
      <c r="H102" s="2" t="s">
        <v>13</v>
      </c>
      <c r="I102" s="1" t="s">
        <v>156</v>
      </c>
      <c r="K102" s="1" t="s">
        <v>71</v>
      </c>
      <c r="M102" s="1">
        <f>COUNTIF(K102,"Settled")+COUNTIF(L102,"Investor")</f>
        <v>0</v>
      </c>
      <c r="N102" s="1">
        <v>2017</v>
      </c>
      <c r="P102" s="4">
        <v>1626000000</v>
      </c>
      <c r="Q102" s="4"/>
      <c r="R102" s="1" t="s">
        <v>9</v>
      </c>
      <c r="W102" s="1" t="s">
        <v>174</v>
      </c>
      <c r="X102" s="1" t="s">
        <v>1161</v>
      </c>
      <c r="Y102" s="1" t="s">
        <v>439</v>
      </c>
      <c r="Z102" s="1" t="s">
        <v>377</v>
      </c>
      <c r="AC102" s="1" t="s">
        <v>1160</v>
      </c>
      <c r="AD102" s="1" t="s">
        <v>2</v>
      </c>
      <c r="AE102" s="1" t="s">
        <v>98</v>
      </c>
      <c r="AF102" s="1" t="s">
        <v>21</v>
      </c>
      <c r="AH102" s="1" t="s">
        <v>21</v>
      </c>
    </row>
    <row r="103" spans="1:56" ht="110.25" hidden="1">
      <c r="A103" s="1" t="s">
        <v>1145</v>
      </c>
      <c r="B103" s="1" t="s">
        <v>1159</v>
      </c>
      <c r="C103" s="1" t="s">
        <v>1158</v>
      </c>
      <c r="E103" s="1" t="s">
        <v>608</v>
      </c>
      <c r="F103" s="1" t="s">
        <v>15</v>
      </c>
      <c r="G103" s="1" t="s">
        <v>1157</v>
      </c>
      <c r="H103" s="2" t="s">
        <v>13</v>
      </c>
      <c r="I103" s="1" t="s">
        <v>331</v>
      </c>
      <c r="K103" s="1" t="s">
        <v>71</v>
      </c>
      <c r="M103" s="1">
        <f>COUNTIF(K103,"Settled")+COUNTIF(L103,"Investor")</f>
        <v>0</v>
      </c>
      <c r="N103" s="1">
        <v>2016</v>
      </c>
      <c r="P103" s="4">
        <v>1020000000</v>
      </c>
      <c r="Q103" s="4"/>
      <c r="R103" s="1" t="s">
        <v>9</v>
      </c>
      <c r="W103" s="1" t="s">
        <v>252</v>
      </c>
      <c r="X103" s="1" t="s">
        <v>596</v>
      </c>
      <c r="Y103" s="1" t="s">
        <v>595</v>
      </c>
      <c r="Z103" s="1" t="s">
        <v>398</v>
      </c>
      <c r="AC103" s="1" t="s">
        <v>1156</v>
      </c>
      <c r="AD103" s="1" t="s">
        <v>2</v>
      </c>
      <c r="AE103" s="1" t="s">
        <v>36</v>
      </c>
      <c r="AF103" s="1" t="s">
        <v>21</v>
      </c>
      <c r="AJ103" s="1" t="s">
        <v>21</v>
      </c>
      <c r="BD103" s="1" t="s">
        <v>71</v>
      </c>
    </row>
    <row r="104" spans="1:56" s="5" customFormat="1" ht="141.75" hidden="1">
      <c r="A104" s="5" t="s">
        <v>1145</v>
      </c>
      <c r="B104" s="5" t="s">
        <v>1155</v>
      </c>
      <c r="C104" s="5" t="s">
        <v>1154</v>
      </c>
      <c r="E104" s="5" t="s">
        <v>16</v>
      </c>
      <c r="F104" s="5" t="s">
        <v>15</v>
      </c>
      <c r="G104" s="5" t="s">
        <v>1153</v>
      </c>
      <c r="H104" s="14" t="s">
        <v>413</v>
      </c>
      <c r="I104" s="5" t="s">
        <v>72</v>
      </c>
      <c r="J104" s="14" t="s">
        <v>412</v>
      </c>
      <c r="K104" s="5" t="s">
        <v>71</v>
      </c>
      <c r="M104" s="1">
        <f>COUNTIF(K104,"Settled")+COUNTIF(L104,"Investor")</f>
        <v>0</v>
      </c>
      <c r="N104" s="5">
        <v>2016</v>
      </c>
      <c r="O104" s="14"/>
      <c r="P104" s="13">
        <v>16511000000</v>
      </c>
      <c r="Q104" s="13"/>
      <c r="R104" s="5" t="s">
        <v>9</v>
      </c>
      <c r="W104" s="5" t="s">
        <v>41</v>
      </c>
      <c r="X104" s="5" t="s">
        <v>1152</v>
      </c>
      <c r="Y104" s="5" t="s">
        <v>9</v>
      </c>
      <c r="Z104" s="5" t="s">
        <v>9</v>
      </c>
      <c r="AC104" s="5" t="s">
        <v>1151</v>
      </c>
      <c r="AD104" s="5" t="s">
        <v>9</v>
      </c>
      <c r="AE104" s="5" t="s">
        <v>98</v>
      </c>
      <c r="AF104" s="5" t="s">
        <v>21</v>
      </c>
      <c r="AH104" s="5" t="s">
        <v>21</v>
      </c>
      <c r="BD104" s="5" t="s">
        <v>71</v>
      </c>
    </row>
    <row r="105" spans="1:56" ht="94.5" hidden="1">
      <c r="A105" s="1" t="s">
        <v>1145</v>
      </c>
      <c r="B105" s="1" t="s">
        <v>1150</v>
      </c>
      <c r="C105" s="1" t="s">
        <v>1149</v>
      </c>
      <c r="E105" s="1" t="s">
        <v>45</v>
      </c>
      <c r="F105" s="1" t="s">
        <v>15</v>
      </c>
      <c r="G105" s="1" t="s">
        <v>1148</v>
      </c>
      <c r="H105" s="2" t="s">
        <v>413</v>
      </c>
      <c r="I105" s="1" t="s">
        <v>43</v>
      </c>
      <c r="J105" s="2" t="s">
        <v>42</v>
      </c>
      <c r="K105" s="1" t="s">
        <v>71</v>
      </c>
      <c r="M105" s="1">
        <f>COUNTIF(K105,"Settled")+COUNTIF(L105,"Investor")</f>
        <v>0</v>
      </c>
      <c r="N105" s="1">
        <v>2016</v>
      </c>
      <c r="P105" s="4">
        <v>764000000</v>
      </c>
      <c r="Q105" s="4"/>
      <c r="R105" s="1" t="s">
        <v>9</v>
      </c>
      <c r="W105" s="1" t="s">
        <v>103</v>
      </c>
      <c r="X105" s="1" t="s">
        <v>60</v>
      </c>
      <c r="Y105" s="1" t="s">
        <v>1147</v>
      </c>
      <c r="Z105" s="1" t="s">
        <v>1146</v>
      </c>
      <c r="AC105" s="1" t="s">
        <v>231</v>
      </c>
      <c r="AD105" s="1" t="s">
        <v>2</v>
      </c>
      <c r="AE105" s="1" t="s">
        <v>2</v>
      </c>
      <c r="AF105" s="1" t="s">
        <v>21</v>
      </c>
      <c r="AJ105" s="1" t="s">
        <v>21</v>
      </c>
      <c r="BD105" s="1" t="s">
        <v>71</v>
      </c>
    </row>
    <row r="106" spans="1:56" ht="141.75">
      <c r="A106" s="1" t="s">
        <v>1145</v>
      </c>
      <c r="B106" s="1" t="s">
        <v>1144</v>
      </c>
      <c r="C106" s="1" t="s">
        <v>1143</v>
      </c>
      <c r="D106" s="1" t="s">
        <v>1142</v>
      </c>
      <c r="E106" s="1" t="s">
        <v>197</v>
      </c>
      <c r="F106" s="1" t="s">
        <v>30</v>
      </c>
      <c r="G106" s="1" t="s">
        <v>1141</v>
      </c>
      <c r="H106" s="2" t="s">
        <v>13</v>
      </c>
      <c r="I106" s="1" t="s">
        <v>43</v>
      </c>
      <c r="J106" s="2" t="s">
        <v>104</v>
      </c>
      <c r="K106" s="1" t="s">
        <v>11</v>
      </c>
      <c r="L106" s="1" t="s">
        <v>27</v>
      </c>
      <c r="M106" s="1">
        <f>COUNTIF(K106,"Settled")+COUNTIF(L106,"Investor")</f>
        <v>1</v>
      </c>
      <c r="N106" s="1">
        <v>2016</v>
      </c>
      <c r="O106" s="2">
        <v>2019</v>
      </c>
      <c r="P106" s="4">
        <v>767000000</v>
      </c>
      <c r="Q106" s="4"/>
      <c r="R106" s="3">
        <v>19100000</v>
      </c>
      <c r="U106" s="3">
        <v>19100000</v>
      </c>
      <c r="V106" s="3"/>
      <c r="W106" s="12" t="s">
        <v>578</v>
      </c>
      <c r="X106" s="1" t="s">
        <v>891</v>
      </c>
      <c r="Y106" s="1" t="s">
        <v>101</v>
      </c>
      <c r="Z106" s="1" t="s">
        <v>398</v>
      </c>
      <c r="AC106" s="1" t="s">
        <v>1140</v>
      </c>
      <c r="AF106" s="1" t="s">
        <v>21</v>
      </c>
      <c r="AG106" s="1" t="s">
        <v>20</v>
      </c>
    </row>
    <row r="107" spans="1:56" ht="63" hidden="1">
      <c r="A107" s="1" t="s">
        <v>1082</v>
      </c>
      <c r="B107" s="10" t="s">
        <v>1139</v>
      </c>
      <c r="C107" s="1" t="s">
        <v>1138</v>
      </c>
      <c r="E107" s="1" t="s">
        <v>133</v>
      </c>
      <c r="F107" s="1" t="s">
        <v>30</v>
      </c>
      <c r="G107" s="1" t="s">
        <v>1137</v>
      </c>
      <c r="H107" s="2" t="s">
        <v>13</v>
      </c>
      <c r="I107" s="1" t="s">
        <v>61</v>
      </c>
      <c r="K107" s="1" t="s">
        <v>71</v>
      </c>
      <c r="M107" s="1">
        <f>COUNTIF(K107,"Settled")+COUNTIF(L107,"Investor")</f>
        <v>0</v>
      </c>
      <c r="N107" s="1">
        <v>2019</v>
      </c>
      <c r="P107" s="4">
        <v>101000000</v>
      </c>
      <c r="Q107" s="4"/>
      <c r="R107" s="3"/>
      <c r="U107" s="3"/>
      <c r="V107" s="3"/>
      <c r="W107" s="1" t="s">
        <v>1136</v>
      </c>
      <c r="X107" s="1" t="s">
        <v>1135</v>
      </c>
      <c r="Y107" s="1" t="s">
        <v>174</v>
      </c>
      <c r="Z107" s="1" t="s">
        <v>1134</v>
      </c>
      <c r="AB107" s="1" t="s">
        <v>1133</v>
      </c>
      <c r="AC107" s="1" t="s">
        <v>1132</v>
      </c>
      <c r="AD107" s="1" t="s">
        <v>2</v>
      </c>
      <c r="AE107" s="1" t="s">
        <v>2</v>
      </c>
      <c r="BD107" s="1" t="s">
        <v>1131</v>
      </c>
    </row>
    <row r="108" spans="1:56" ht="189">
      <c r="A108" s="1" t="s">
        <v>1082</v>
      </c>
      <c r="B108" s="10" t="s">
        <v>1130</v>
      </c>
      <c r="C108" s="1" t="s">
        <v>1129</v>
      </c>
      <c r="E108" s="1" t="s">
        <v>1082</v>
      </c>
      <c r="F108" s="1" t="s">
        <v>340</v>
      </c>
      <c r="G108" s="1" t="s">
        <v>1128</v>
      </c>
      <c r="H108" s="2" t="s">
        <v>465</v>
      </c>
      <c r="I108" s="1" t="s">
        <v>266</v>
      </c>
      <c r="J108" s="2" t="s">
        <v>1127</v>
      </c>
      <c r="K108" s="1" t="s">
        <v>11</v>
      </c>
      <c r="L108" s="1" t="s">
        <v>27</v>
      </c>
      <c r="M108" s="1">
        <f>COUNTIF(K108,"Settled")+COUNTIF(L108,"Investor")</f>
        <v>1</v>
      </c>
      <c r="N108" s="1">
        <v>1996</v>
      </c>
      <c r="O108" s="2">
        <v>2000</v>
      </c>
      <c r="P108" s="4">
        <v>41200000</v>
      </c>
      <c r="Q108" s="4">
        <v>1900000</v>
      </c>
      <c r="R108" s="3">
        <v>16000000</v>
      </c>
      <c r="S108" s="1" t="s">
        <v>464</v>
      </c>
      <c r="U108" s="3">
        <f>R108-Q108</f>
        <v>14100000</v>
      </c>
      <c r="V108" s="3"/>
      <c r="W108" s="1" t="s">
        <v>1126</v>
      </c>
      <c r="X108" s="1" t="s">
        <v>610</v>
      </c>
      <c r="Y108" s="1" t="s">
        <v>86</v>
      </c>
      <c r="Z108" s="1" t="s">
        <v>122</v>
      </c>
      <c r="AB108" s="1" t="s">
        <v>1125</v>
      </c>
      <c r="AC108" s="1" t="s">
        <v>448</v>
      </c>
      <c r="AD108" s="1" t="s">
        <v>2</v>
      </c>
      <c r="AE108" s="1" t="s">
        <v>2</v>
      </c>
      <c r="AH108" s="1" t="s">
        <v>21</v>
      </c>
      <c r="AI108" s="1" t="s">
        <v>20</v>
      </c>
      <c r="BD108" s="1" t="s">
        <v>1124</v>
      </c>
    </row>
    <row r="109" spans="1:56" ht="126">
      <c r="A109" s="1" t="s">
        <v>1082</v>
      </c>
      <c r="B109" s="1" t="s">
        <v>1123</v>
      </c>
      <c r="C109" s="1" t="s">
        <v>1122</v>
      </c>
      <c r="D109" s="1" t="s">
        <v>1121</v>
      </c>
      <c r="E109" s="1" t="s">
        <v>16</v>
      </c>
      <c r="F109" s="1" t="s">
        <v>15</v>
      </c>
      <c r="G109" s="1" t="s">
        <v>597</v>
      </c>
      <c r="H109" s="2" t="s">
        <v>413</v>
      </c>
      <c r="I109" s="1" t="s">
        <v>418</v>
      </c>
      <c r="K109" s="1" t="s">
        <v>11</v>
      </c>
      <c r="L109" s="1" t="s">
        <v>10</v>
      </c>
      <c r="M109" s="1">
        <f>COUNTIF(K109,"Settled")+COUNTIF(L109,"Investor")</f>
        <v>0</v>
      </c>
      <c r="N109" s="1">
        <v>2014</v>
      </c>
      <c r="O109" s="2">
        <v>2018</v>
      </c>
      <c r="P109" s="4">
        <v>69100000</v>
      </c>
      <c r="Q109" s="4"/>
      <c r="W109" s="1" t="s">
        <v>463</v>
      </c>
      <c r="X109" s="1" t="s">
        <v>1120</v>
      </c>
      <c r="Y109" s="1" t="s">
        <v>484</v>
      </c>
      <c r="Z109" s="1" t="s">
        <v>1119</v>
      </c>
      <c r="AB109" s="1" t="s">
        <v>1072</v>
      </c>
      <c r="AC109" s="1" t="s">
        <v>4</v>
      </c>
      <c r="AD109" s="1" t="s">
        <v>2</v>
      </c>
      <c r="AE109" s="1" t="s">
        <v>98</v>
      </c>
      <c r="AF109" s="1" t="s">
        <v>21</v>
      </c>
      <c r="AG109" s="1" t="s">
        <v>56</v>
      </c>
      <c r="AJ109" s="1" t="s">
        <v>21</v>
      </c>
      <c r="AK109" s="1" t="s">
        <v>56</v>
      </c>
      <c r="BD109" s="1" t="s">
        <v>931</v>
      </c>
    </row>
    <row r="110" spans="1:56" ht="94.5" hidden="1">
      <c r="A110" s="1" t="s">
        <v>1082</v>
      </c>
      <c r="B110" s="1" t="s">
        <v>1118</v>
      </c>
      <c r="C110" s="1" t="s">
        <v>1117</v>
      </c>
      <c r="E110" s="1" t="s">
        <v>45</v>
      </c>
      <c r="F110" s="1" t="s">
        <v>15</v>
      </c>
      <c r="G110" s="1" t="s">
        <v>1116</v>
      </c>
      <c r="H110" s="2" t="s">
        <v>13</v>
      </c>
      <c r="I110" s="1" t="s">
        <v>43</v>
      </c>
      <c r="J110" s="2" t="s">
        <v>42</v>
      </c>
      <c r="K110" s="1" t="s">
        <v>71</v>
      </c>
      <c r="M110" s="1">
        <f>COUNTIF(K110,"Settled")+COUNTIF(L110,"Investor")</f>
        <v>0</v>
      </c>
      <c r="N110" s="1">
        <v>2014</v>
      </c>
      <c r="P110" s="4">
        <v>93800000</v>
      </c>
      <c r="Q110" s="4"/>
      <c r="W110" s="1" t="s">
        <v>41</v>
      </c>
      <c r="X110" s="1" t="s">
        <v>294</v>
      </c>
      <c r="Y110" s="1" t="s">
        <v>59</v>
      </c>
      <c r="Z110" s="1" t="s">
        <v>448</v>
      </c>
      <c r="AB110" s="1" t="s">
        <v>1115</v>
      </c>
      <c r="AC110" s="1" t="s">
        <v>1114</v>
      </c>
      <c r="AD110" s="1" t="s">
        <v>2</v>
      </c>
      <c r="AE110" s="1" t="s">
        <v>2</v>
      </c>
      <c r="AF110" s="1" t="s">
        <v>21</v>
      </c>
      <c r="AJ110" s="1" t="s">
        <v>21</v>
      </c>
      <c r="AL110" s="1" t="s">
        <v>21</v>
      </c>
      <c r="AN110" s="1" t="s">
        <v>21</v>
      </c>
      <c r="AR110" s="1" t="s">
        <v>21</v>
      </c>
      <c r="AX110" s="1" t="s">
        <v>21</v>
      </c>
      <c r="BD110" s="1" t="s">
        <v>71</v>
      </c>
    </row>
    <row r="111" spans="1:56" ht="126" hidden="1">
      <c r="A111" s="1" t="s">
        <v>1082</v>
      </c>
      <c r="B111" s="1" t="s">
        <v>1113</v>
      </c>
      <c r="C111" s="1" t="s">
        <v>1112</v>
      </c>
      <c r="E111" s="1" t="s">
        <v>16</v>
      </c>
      <c r="F111" s="1" t="s">
        <v>15</v>
      </c>
      <c r="G111" s="1" t="s">
        <v>597</v>
      </c>
      <c r="H111" s="2" t="s">
        <v>413</v>
      </c>
      <c r="I111" s="1" t="s">
        <v>418</v>
      </c>
      <c r="K111" s="1" t="s">
        <v>48</v>
      </c>
      <c r="M111" s="1">
        <f>COUNTIF(K111,"Settled")+COUNTIF(L111,"Investor")</f>
        <v>0</v>
      </c>
      <c r="N111" s="1">
        <v>2013</v>
      </c>
      <c r="O111" s="2">
        <v>2018</v>
      </c>
      <c r="P111" s="4">
        <v>33600000</v>
      </c>
      <c r="Q111" s="4"/>
      <c r="W111" s="1" t="s">
        <v>146</v>
      </c>
      <c r="X111" s="1" t="s">
        <v>1044</v>
      </c>
      <c r="Y111" s="1" t="s">
        <v>1111</v>
      </c>
      <c r="Z111" s="1" t="s">
        <v>377</v>
      </c>
      <c r="AB111" s="1" t="s">
        <v>1084</v>
      </c>
      <c r="AC111" s="1" t="s">
        <v>182</v>
      </c>
      <c r="AD111" s="1" t="s">
        <v>2</v>
      </c>
      <c r="AE111" s="1" t="s">
        <v>98</v>
      </c>
      <c r="AF111" s="1" t="s">
        <v>21</v>
      </c>
      <c r="AH111" s="1" t="s">
        <v>21</v>
      </c>
      <c r="AJ111" s="1" t="s">
        <v>21</v>
      </c>
      <c r="BD111" s="1" t="s">
        <v>1110</v>
      </c>
    </row>
    <row r="112" spans="1:56" ht="157.5">
      <c r="A112" s="1" t="s">
        <v>1082</v>
      </c>
      <c r="B112" s="1" t="s">
        <v>1109</v>
      </c>
      <c r="C112" s="1" t="s">
        <v>1108</v>
      </c>
      <c r="D112" s="1" t="s">
        <v>1107</v>
      </c>
      <c r="E112" s="1" t="s">
        <v>197</v>
      </c>
      <c r="F112" s="1" t="s">
        <v>30</v>
      </c>
      <c r="G112" s="1" t="s">
        <v>1106</v>
      </c>
      <c r="H112" s="2" t="s">
        <v>13</v>
      </c>
      <c r="I112" s="1" t="s">
        <v>156</v>
      </c>
      <c r="K112" s="1" t="s">
        <v>11</v>
      </c>
      <c r="L112" s="1" t="s">
        <v>1105</v>
      </c>
      <c r="M112" s="1">
        <f>COUNTIF(K112,"Settled")+COUNTIF(L112,"Investor")</f>
        <v>0</v>
      </c>
      <c r="N112" s="1">
        <v>2013</v>
      </c>
      <c r="O112" s="2">
        <v>2017</v>
      </c>
      <c r="P112" s="4">
        <v>75000000</v>
      </c>
      <c r="Q112" s="4"/>
      <c r="R112" s="1">
        <v>0</v>
      </c>
      <c r="W112" s="1" t="s">
        <v>759</v>
      </c>
      <c r="X112" s="1" t="s">
        <v>1062</v>
      </c>
      <c r="Y112" s="1" t="s">
        <v>174</v>
      </c>
      <c r="Z112" s="1" t="s">
        <v>976</v>
      </c>
      <c r="AB112" s="1" t="s">
        <v>773</v>
      </c>
      <c r="AC112" s="1" t="s">
        <v>1104</v>
      </c>
      <c r="AD112" s="1" t="s">
        <v>2</v>
      </c>
      <c r="AE112" s="1" t="s">
        <v>2</v>
      </c>
      <c r="AF112" s="1" t="s">
        <v>21</v>
      </c>
      <c r="AG112" s="1" t="s">
        <v>20</v>
      </c>
      <c r="AJ112" s="1" t="s">
        <v>21</v>
      </c>
      <c r="AK112" s="1" t="s">
        <v>56</v>
      </c>
      <c r="AL112" s="1" t="s">
        <v>21</v>
      </c>
      <c r="AM112" s="1" t="s">
        <v>56</v>
      </c>
      <c r="AP112" s="1" t="s">
        <v>21</v>
      </c>
      <c r="AQ112" s="1" t="s">
        <v>56</v>
      </c>
      <c r="AR112" s="1" t="s">
        <v>21</v>
      </c>
      <c r="AS112" s="1" t="s">
        <v>56</v>
      </c>
      <c r="BD112" s="1" t="s">
        <v>1103</v>
      </c>
    </row>
    <row r="113" spans="1:56" ht="110.25">
      <c r="A113" s="1" t="s">
        <v>1082</v>
      </c>
      <c r="B113" s="1" t="s">
        <v>1102</v>
      </c>
      <c r="C113" s="1" t="s">
        <v>1101</v>
      </c>
      <c r="E113" s="1" t="s">
        <v>133</v>
      </c>
      <c r="F113" s="1" t="s">
        <v>30</v>
      </c>
      <c r="G113" s="1" t="s">
        <v>1100</v>
      </c>
      <c r="H113" s="2" t="s">
        <v>13</v>
      </c>
      <c r="I113" s="1" t="s">
        <v>535</v>
      </c>
      <c r="K113" s="1" t="s">
        <v>11</v>
      </c>
      <c r="L113" s="1" t="s">
        <v>10</v>
      </c>
      <c r="M113" s="1">
        <f>COUNTIF(K113,"Settled")+COUNTIF(L113,"Investor")</f>
        <v>0</v>
      </c>
      <c r="N113" s="1">
        <v>2012</v>
      </c>
      <c r="O113" s="2">
        <v>2017</v>
      </c>
      <c r="P113" s="4">
        <v>317500000</v>
      </c>
      <c r="Q113" s="4"/>
      <c r="W113" s="1" t="s">
        <v>774</v>
      </c>
      <c r="X113" s="1" t="s">
        <v>1099</v>
      </c>
      <c r="Y113" s="1" t="s">
        <v>204</v>
      </c>
      <c r="Z113" s="1" t="s">
        <v>448</v>
      </c>
      <c r="AB113" s="1" t="s">
        <v>1098</v>
      </c>
      <c r="AC113" s="1" t="s">
        <v>1097</v>
      </c>
      <c r="AD113" s="1" t="s">
        <v>2</v>
      </c>
      <c r="AE113" s="1" t="s">
        <v>2</v>
      </c>
      <c r="AF113" s="1" t="s">
        <v>21</v>
      </c>
      <c r="AJ113" s="1" t="s">
        <v>21</v>
      </c>
      <c r="AL113" s="1" t="s">
        <v>21</v>
      </c>
      <c r="AN113" s="1" t="s">
        <v>21</v>
      </c>
      <c r="AP113" s="1" t="s">
        <v>21</v>
      </c>
      <c r="AR113" s="1" t="s">
        <v>21</v>
      </c>
      <c r="BD113" s="1" t="s">
        <v>177</v>
      </c>
    </row>
    <row r="114" spans="1:56" ht="110.25">
      <c r="A114" s="1" t="s">
        <v>1082</v>
      </c>
      <c r="B114" s="1" t="s">
        <v>1096</v>
      </c>
      <c r="C114" s="1" t="s">
        <v>1095</v>
      </c>
      <c r="E114" s="1" t="s">
        <v>1092</v>
      </c>
      <c r="F114" s="1" t="s">
        <v>30</v>
      </c>
      <c r="G114" s="1" t="s">
        <v>1091</v>
      </c>
      <c r="H114" s="2" t="s">
        <v>13</v>
      </c>
      <c r="I114" s="1" t="s">
        <v>418</v>
      </c>
      <c r="K114" s="1" t="s">
        <v>11</v>
      </c>
      <c r="L114" s="1" t="s">
        <v>10</v>
      </c>
      <c r="M114" s="1">
        <f>COUNTIF(K114,"Settled")+COUNTIF(L114,"Investor")</f>
        <v>0</v>
      </c>
      <c r="N114" s="1">
        <v>2009</v>
      </c>
      <c r="O114" s="2">
        <v>2012</v>
      </c>
      <c r="P114" s="4">
        <v>4400000</v>
      </c>
      <c r="Q114" s="4"/>
      <c r="W114" s="1" t="s">
        <v>380</v>
      </c>
      <c r="X114" s="1" t="s">
        <v>7</v>
      </c>
      <c r="Y114" s="1" t="s">
        <v>161</v>
      </c>
      <c r="Z114" s="1" t="s">
        <v>377</v>
      </c>
      <c r="AB114" s="1" t="s">
        <v>1084</v>
      </c>
      <c r="AC114" s="1" t="s">
        <v>1055</v>
      </c>
      <c r="AD114" s="1" t="s">
        <v>2</v>
      </c>
      <c r="AE114" s="1" t="s">
        <v>2</v>
      </c>
      <c r="AF114" s="1" t="s">
        <v>21</v>
      </c>
      <c r="AJ114" s="1" t="s">
        <v>21</v>
      </c>
      <c r="AP114" s="1" t="s">
        <v>21</v>
      </c>
      <c r="AT114" s="1" t="s">
        <v>21</v>
      </c>
      <c r="BD114" s="1" t="s">
        <v>931</v>
      </c>
    </row>
    <row r="115" spans="1:56" ht="94.5">
      <c r="A115" s="1" t="s">
        <v>1082</v>
      </c>
      <c r="B115" s="1" t="s">
        <v>1094</v>
      </c>
      <c r="C115" s="1" t="s">
        <v>1093</v>
      </c>
      <c r="E115" s="1" t="s">
        <v>1092</v>
      </c>
      <c r="F115" s="1" t="s">
        <v>30</v>
      </c>
      <c r="G115" s="1" t="s">
        <v>1091</v>
      </c>
      <c r="H115" s="2" t="s">
        <v>13</v>
      </c>
      <c r="I115" s="1" t="s">
        <v>418</v>
      </c>
      <c r="K115" s="1" t="s">
        <v>11</v>
      </c>
      <c r="L115" s="1" t="s">
        <v>27</v>
      </c>
      <c r="M115" s="1">
        <f>COUNTIF(K115,"Settled")+COUNTIF(L115,"Investor")</f>
        <v>1</v>
      </c>
      <c r="N115" s="1">
        <v>2008</v>
      </c>
      <c r="O115" s="2">
        <v>2012</v>
      </c>
      <c r="P115" s="4">
        <v>4400000</v>
      </c>
      <c r="Q115" s="4"/>
      <c r="R115" s="4">
        <v>4400000</v>
      </c>
      <c r="U115" s="4">
        <v>4400000</v>
      </c>
      <c r="V115" s="4"/>
      <c r="W115" s="1" t="s">
        <v>380</v>
      </c>
      <c r="X115" s="1" t="s">
        <v>7</v>
      </c>
      <c r="Y115" s="1" t="s">
        <v>161</v>
      </c>
      <c r="Z115" s="1" t="s">
        <v>377</v>
      </c>
      <c r="AB115" s="1" t="s">
        <v>1084</v>
      </c>
      <c r="AC115" s="1" t="s">
        <v>1055</v>
      </c>
      <c r="AD115" s="1" t="s">
        <v>2</v>
      </c>
      <c r="AE115" s="1" t="s">
        <v>2</v>
      </c>
      <c r="AF115" s="1" t="s">
        <v>21</v>
      </c>
      <c r="AG115" s="1" t="s">
        <v>56</v>
      </c>
      <c r="AJ115" s="1" t="s">
        <v>21</v>
      </c>
      <c r="AK115" s="1" t="s">
        <v>20</v>
      </c>
      <c r="AP115" s="1" t="s">
        <v>21</v>
      </c>
      <c r="AQ115" s="1" t="s">
        <v>56</v>
      </c>
      <c r="AT115" s="1" t="s">
        <v>21</v>
      </c>
      <c r="AU115" s="1" t="s">
        <v>56</v>
      </c>
    </row>
    <row r="116" spans="1:56" ht="141.75" hidden="1">
      <c r="A116" s="1" t="s">
        <v>1082</v>
      </c>
      <c r="B116" s="1" t="s">
        <v>1090</v>
      </c>
      <c r="C116" s="1" t="s">
        <v>1089</v>
      </c>
      <c r="D116" s="1" t="s">
        <v>1088</v>
      </c>
      <c r="E116" s="1" t="s">
        <v>45</v>
      </c>
      <c r="F116" s="1" t="s">
        <v>15</v>
      </c>
      <c r="G116" s="1" t="s">
        <v>1087</v>
      </c>
      <c r="H116" s="2" t="s">
        <v>13</v>
      </c>
      <c r="I116" s="1" t="s">
        <v>61</v>
      </c>
      <c r="K116" s="1" t="s">
        <v>48</v>
      </c>
      <c r="M116" s="1">
        <f>COUNTIF(K116,"Settled")+COUNTIF(L116,"Investor")</f>
        <v>0</v>
      </c>
      <c r="N116" s="1">
        <v>2008</v>
      </c>
      <c r="O116" s="2">
        <v>2010</v>
      </c>
      <c r="P116" s="4">
        <v>20000000</v>
      </c>
      <c r="Q116" s="4"/>
      <c r="W116" s="1" t="s">
        <v>665</v>
      </c>
      <c r="X116" s="1" t="s">
        <v>380</v>
      </c>
      <c r="Y116" s="1" t="s">
        <v>1086</v>
      </c>
      <c r="Z116" s="1" t="s">
        <v>1085</v>
      </c>
      <c r="AB116" s="1" t="s">
        <v>1084</v>
      </c>
      <c r="AC116" s="1" t="s">
        <v>1083</v>
      </c>
      <c r="AD116" s="1" t="s">
        <v>2</v>
      </c>
      <c r="AE116" s="1" t="s">
        <v>2</v>
      </c>
      <c r="AF116" s="1" t="s">
        <v>21</v>
      </c>
      <c r="AL116" s="1" t="s">
        <v>21</v>
      </c>
      <c r="AN116" s="1" t="s">
        <v>21</v>
      </c>
      <c r="AR116" s="1" t="s">
        <v>21</v>
      </c>
      <c r="BD116" s="1" t="s">
        <v>640</v>
      </c>
    </row>
    <row r="117" spans="1:56" ht="110.25">
      <c r="A117" s="1" t="s">
        <v>1082</v>
      </c>
      <c r="B117" s="1" t="s">
        <v>1081</v>
      </c>
      <c r="C117" s="1" t="s">
        <v>1080</v>
      </c>
      <c r="E117" s="1" t="s">
        <v>45</v>
      </c>
      <c r="F117" s="1" t="s">
        <v>15</v>
      </c>
      <c r="G117" s="12" t="s">
        <v>1079</v>
      </c>
      <c r="H117" s="2" t="s">
        <v>13</v>
      </c>
      <c r="I117" s="1" t="s">
        <v>28</v>
      </c>
      <c r="K117" s="1" t="s">
        <v>11</v>
      </c>
      <c r="L117" s="1" t="s">
        <v>10</v>
      </c>
      <c r="M117" s="1">
        <f>COUNTIF(K117,"Settled")+COUNTIF(L117,"Investor")</f>
        <v>0</v>
      </c>
      <c r="N117" s="1">
        <v>2007</v>
      </c>
      <c r="O117" s="2">
        <v>2010</v>
      </c>
      <c r="P117" s="4">
        <v>405000000</v>
      </c>
      <c r="Q117" s="4"/>
      <c r="W117" s="1" t="s">
        <v>146</v>
      </c>
      <c r="X117" s="1" t="s">
        <v>1078</v>
      </c>
      <c r="Y117" s="1" t="s">
        <v>1077</v>
      </c>
      <c r="Z117" s="1" t="s">
        <v>377</v>
      </c>
      <c r="AC117" s="1" t="s">
        <v>1005</v>
      </c>
      <c r="AD117" s="1" t="s">
        <v>2</v>
      </c>
      <c r="AE117" s="1" t="s">
        <v>2</v>
      </c>
      <c r="AF117" s="1" t="s">
        <v>21</v>
      </c>
      <c r="AJ117" s="1" t="s">
        <v>21</v>
      </c>
      <c r="AR117" s="1" t="s">
        <v>21</v>
      </c>
      <c r="BD117" s="1" t="s">
        <v>177</v>
      </c>
    </row>
    <row r="118" spans="1:56" ht="110.25" hidden="1">
      <c r="A118" s="1" t="s">
        <v>1048</v>
      </c>
      <c r="B118" s="1" t="s">
        <v>1076</v>
      </c>
      <c r="C118" s="1" t="s">
        <v>1075</v>
      </c>
      <c r="E118" s="1" t="s">
        <v>1074</v>
      </c>
      <c r="F118" s="1" t="s">
        <v>15</v>
      </c>
      <c r="G118" s="12" t="s">
        <v>1073</v>
      </c>
      <c r="H118" s="2" t="s">
        <v>413</v>
      </c>
      <c r="I118" s="1" t="s">
        <v>613</v>
      </c>
      <c r="K118" s="1" t="s">
        <v>71</v>
      </c>
      <c r="M118" s="1">
        <f>COUNTIF(K118,"Settled")+COUNTIF(L118,"Investor")</f>
        <v>0</v>
      </c>
      <c r="N118" s="1">
        <v>2018</v>
      </c>
      <c r="P118" s="4">
        <v>305000000</v>
      </c>
      <c r="Q118" s="4"/>
      <c r="W118" s="1" t="s">
        <v>271</v>
      </c>
      <c r="X118" s="1" t="s">
        <v>1072</v>
      </c>
      <c r="Y118" s="1" t="s">
        <v>449</v>
      </c>
      <c r="Z118" s="1" t="s">
        <v>1071</v>
      </c>
      <c r="AC118" s="1" t="s">
        <v>442</v>
      </c>
      <c r="AD118" s="1" t="s">
        <v>2</v>
      </c>
      <c r="AE118" s="1" t="s">
        <v>98</v>
      </c>
      <c r="BD118" s="1" t="s">
        <v>230</v>
      </c>
    </row>
    <row r="119" spans="1:56" ht="78.75" hidden="1">
      <c r="A119" s="1" t="s">
        <v>1048</v>
      </c>
      <c r="B119" s="1" t="s">
        <v>1070</v>
      </c>
      <c r="C119" s="1" t="s">
        <v>1069</v>
      </c>
      <c r="E119" s="1" t="s">
        <v>341</v>
      </c>
      <c r="F119" s="1" t="s">
        <v>340</v>
      </c>
      <c r="G119" s="12" t="s">
        <v>1068</v>
      </c>
      <c r="H119" s="2" t="s">
        <v>13</v>
      </c>
      <c r="I119" s="1" t="s">
        <v>418</v>
      </c>
      <c r="K119" s="1" t="s">
        <v>48</v>
      </c>
      <c r="M119" s="1">
        <f>COUNTIF(K119,"Settled")+COUNTIF(L119,"Investor")</f>
        <v>0</v>
      </c>
      <c r="N119" s="1">
        <v>2016</v>
      </c>
      <c r="P119" s="4">
        <v>1500000</v>
      </c>
      <c r="Q119" s="4"/>
      <c r="W119" s="1" t="s">
        <v>218</v>
      </c>
      <c r="X119" s="1" t="s">
        <v>1016</v>
      </c>
      <c r="Y119" s="1" t="s">
        <v>380</v>
      </c>
      <c r="Z119" s="1" t="s">
        <v>1067</v>
      </c>
      <c r="AC119" s="1" t="s">
        <v>1066</v>
      </c>
      <c r="AE119" s="1" t="s">
        <v>98</v>
      </c>
      <c r="BD119" s="1" t="s">
        <v>230</v>
      </c>
    </row>
    <row r="120" spans="1:56" ht="126">
      <c r="A120" s="1" t="s">
        <v>1048</v>
      </c>
      <c r="B120" s="1" t="s">
        <v>1065</v>
      </c>
      <c r="C120" s="1" t="s">
        <v>1064</v>
      </c>
      <c r="E120" s="1" t="s">
        <v>16</v>
      </c>
      <c r="F120" s="1" t="s">
        <v>15</v>
      </c>
      <c r="G120" s="12" t="s">
        <v>1045</v>
      </c>
      <c r="H120" s="2" t="s">
        <v>413</v>
      </c>
      <c r="I120" s="1" t="s">
        <v>418</v>
      </c>
      <c r="K120" s="1" t="s">
        <v>11</v>
      </c>
      <c r="L120" s="1" t="s">
        <v>10</v>
      </c>
      <c r="M120" s="1">
        <f>COUNTIF(K120,"Settled")+COUNTIF(L120,"Investor")</f>
        <v>0</v>
      </c>
      <c r="N120" s="1">
        <v>2014</v>
      </c>
      <c r="O120" s="2">
        <v>2019</v>
      </c>
      <c r="P120" s="4">
        <v>20000000</v>
      </c>
      <c r="Q120" s="4"/>
      <c r="W120" s="1" t="s">
        <v>146</v>
      </c>
      <c r="X120" s="1" t="s">
        <v>1063</v>
      </c>
      <c r="Y120" s="1" t="s">
        <v>1062</v>
      </c>
      <c r="Z120" s="1" t="s">
        <v>1061</v>
      </c>
      <c r="AC120" s="1" t="s">
        <v>181</v>
      </c>
      <c r="AD120" s="1" t="s">
        <v>99</v>
      </c>
      <c r="AE120" s="1" t="s">
        <v>98</v>
      </c>
      <c r="AF120" s="1" t="s">
        <v>21</v>
      </c>
      <c r="AJ120" s="1" t="s">
        <v>21</v>
      </c>
      <c r="AL120" s="1" t="s">
        <v>21</v>
      </c>
      <c r="AN120" s="1" t="s">
        <v>21</v>
      </c>
      <c r="AR120" s="1" t="s">
        <v>21</v>
      </c>
      <c r="BD120" s="1" t="s">
        <v>1060</v>
      </c>
    </row>
    <row r="121" spans="1:56" ht="110.25">
      <c r="A121" s="1" t="s">
        <v>1048</v>
      </c>
      <c r="B121" s="1" t="s">
        <v>1059</v>
      </c>
      <c r="C121" s="1" t="s">
        <v>1058</v>
      </c>
      <c r="E121" s="1" t="s">
        <v>16</v>
      </c>
      <c r="F121" s="1" t="s">
        <v>15</v>
      </c>
      <c r="G121" s="12" t="s">
        <v>1045</v>
      </c>
      <c r="H121" s="2" t="s">
        <v>413</v>
      </c>
      <c r="I121" s="1" t="s">
        <v>43</v>
      </c>
      <c r="K121" s="1" t="s">
        <v>11</v>
      </c>
      <c r="L121" s="1" t="s">
        <v>10</v>
      </c>
      <c r="M121" s="1">
        <f>COUNTIF(K121,"Settled")+COUNTIF(L121,"Investor")</f>
        <v>0</v>
      </c>
      <c r="N121" s="1">
        <v>2014</v>
      </c>
      <c r="O121" s="2">
        <v>2016</v>
      </c>
      <c r="P121" s="4">
        <v>100000000</v>
      </c>
      <c r="Q121" s="4"/>
      <c r="W121" s="12" t="s">
        <v>578</v>
      </c>
      <c r="X121" s="1" t="s">
        <v>1057</v>
      </c>
      <c r="Y121" s="1" t="s">
        <v>52</v>
      </c>
      <c r="Z121" s="1" t="s">
        <v>1056</v>
      </c>
      <c r="AC121" s="1" t="s">
        <v>1055</v>
      </c>
      <c r="AD121" s="1" t="s">
        <v>2</v>
      </c>
      <c r="AE121" s="1" t="s">
        <v>36</v>
      </c>
      <c r="AF121" s="1" t="s">
        <v>21</v>
      </c>
      <c r="AJ121" s="1" t="s">
        <v>21</v>
      </c>
      <c r="AL121" s="1" t="s">
        <v>21</v>
      </c>
      <c r="AR121" s="1" t="s">
        <v>21</v>
      </c>
    </row>
    <row r="122" spans="1:56" ht="173.25" hidden="1">
      <c r="A122" s="1" t="s">
        <v>1048</v>
      </c>
      <c r="B122" s="1" t="s">
        <v>1054</v>
      </c>
      <c r="C122" s="1" t="s">
        <v>1053</v>
      </c>
      <c r="E122" s="1" t="s">
        <v>243</v>
      </c>
      <c r="F122" s="1" t="s">
        <v>30</v>
      </c>
      <c r="G122" s="12" t="s">
        <v>1052</v>
      </c>
      <c r="H122" s="2" t="s">
        <v>13</v>
      </c>
      <c r="I122" s="1" t="s">
        <v>156</v>
      </c>
      <c r="K122" s="1" t="s">
        <v>80</v>
      </c>
      <c r="M122" s="1">
        <f>COUNTIF(K122,"Settled")+COUNTIF(L122,"Investor")</f>
        <v>1</v>
      </c>
      <c r="N122" s="1">
        <v>2007</v>
      </c>
      <c r="P122" s="4">
        <v>680000000</v>
      </c>
      <c r="Q122" s="4"/>
      <c r="S122" s="1">
        <v>26500000</v>
      </c>
      <c r="U122" s="1">
        <v>26500000</v>
      </c>
      <c r="W122" s="1" t="s">
        <v>380</v>
      </c>
      <c r="X122" s="1" t="s">
        <v>1051</v>
      </c>
      <c r="Y122" s="1" t="s">
        <v>24</v>
      </c>
      <c r="Z122" s="1" t="s">
        <v>1050</v>
      </c>
      <c r="AC122" s="1" t="s">
        <v>1049</v>
      </c>
      <c r="AD122" s="1" t="s">
        <v>906</v>
      </c>
      <c r="AE122" s="1" t="s">
        <v>98</v>
      </c>
      <c r="AF122" s="1" t="s">
        <v>21</v>
      </c>
      <c r="AJ122" s="1" t="s">
        <v>21</v>
      </c>
      <c r="AN122" s="1" t="s">
        <v>21</v>
      </c>
      <c r="AR122" s="1" t="s">
        <v>21</v>
      </c>
    </row>
    <row r="123" spans="1:56" ht="94.5" hidden="1">
      <c r="A123" s="1" t="s">
        <v>1048</v>
      </c>
      <c r="B123" s="1" t="s">
        <v>1047</v>
      </c>
      <c r="C123" s="1" t="s">
        <v>1046</v>
      </c>
      <c r="E123" s="1" t="s">
        <v>16</v>
      </c>
      <c r="F123" s="1" t="s">
        <v>15</v>
      </c>
      <c r="G123" s="12" t="s">
        <v>1045</v>
      </c>
      <c r="H123" s="2" t="s">
        <v>413</v>
      </c>
      <c r="I123" s="1" t="s">
        <v>156</v>
      </c>
      <c r="K123" s="1" t="s">
        <v>80</v>
      </c>
      <c r="M123" s="1">
        <f>COUNTIF(K123,"Settled")+COUNTIF(L123,"Investor")</f>
        <v>1</v>
      </c>
      <c r="N123" s="1">
        <v>2007</v>
      </c>
      <c r="O123" s="2">
        <v>2009</v>
      </c>
      <c r="P123" s="4">
        <v>500000000</v>
      </c>
      <c r="Q123" s="4"/>
      <c r="S123" s="1">
        <v>26500000</v>
      </c>
      <c r="U123" s="1">
        <v>26500000</v>
      </c>
      <c r="W123" s="1" t="s">
        <v>101</v>
      </c>
      <c r="X123" s="1" t="s">
        <v>1044</v>
      </c>
      <c r="Y123" s="1" t="s">
        <v>1043</v>
      </c>
      <c r="Z123" s="1" t="s">
        <v>9</v>
      </c>
      <c r="AC123" s="1" t="s">
        <v>9</v>
      </c>
      <c r="AD123" s="1" t="s">
        <v>641</v>
      </c>
      <c r="AE123" s="1" t="s">
        <v>98</v>
      </c>
      <c r="AF123" s="1" t="s">
        <v>21</v>
      </c>
      <c r="AJ123" s="1" t="s">
        <v>21</v>
      </c>
      <c r="AL123" s="1" t="s">
        <v>21</v>
      </c>
      <c r="AN123" s="1" t="s">
        <v>21</v>
      </c>
      <c r="AR123" s="1" t="s">
        <v>21</v>
      </c>
    </row>
    <row r="124" spans="1:56" ht="31.5" hidden="1">
      <c r="A124" s="1" t="s">
        <v>904</v>
      </c>
      <c r="B124" s="15" t="s">
        <v>1042</v>
      </c>
      <c r="C124" s="15" t="s">
        <v>1041</v>
      </c>
      <c r="D124" s="15"/>
      <c r="E124" s="15" t="s">
        <v>45</v>
      </c>
      <c r="F124" s="1" t="s">
        <v>15</v>
      </c>
      <c r="G124" s="15" t="s">
        <v>932</v>
      </c>
      <c r="H124" s="20" t="s">
        <v>13</v>
      </c>
      <c r="I124" s="15" t="s">
        <v>1040</v>
      </c>
      <c r="J124" s="15"/>
      <c r="K124" s="1" t="s">
        <v>71</v>
      </c>
      <c r="N124" s="1">
        <v>2019</v>
      </c>
      <c r="P124" s="4"/>
      <c r="Q124" s="4"/>
      <c r="X124" s="15" t="s">
        <v>129</v>
      </c>
      <c r="Y124" s="19"/>
      <c r="Z124" s="15" t="s">
        <v>915</v>
      </c>
      <c r="AA124" s="19"/>
      <c r="AB124" s="19"/>
      <c r="AC124" s="15" t="s">
        <v>1039</v>
      </c>
      <c r="AD124" s="19"/>
      <c r="AE124" s="15" t="s">
        <v>98</v>
      </c>
    </row>
    <row r="125" spans="1:56" ht="31.5" hidden="1">
      <c r="A125" s="1" t="s">
        <v>904</v>
      </c>
      <c r="B125" s="15" t="s">
        <v>1038</v>
      </c>
      <c r="C125" s="15" t="s">
        <v>1037</v>
      </c>
      <c r="E125" s="15" t="s">
        <v>16</v>
      </c>
      <c r="F125" s="1" t="s">
        <v>15</v>
      </c>
      <c r="G125" s="15" t="s">
        <v>909</v>
      </c>
      <c r="H125" s="20" t="s">
        <v>13</v>
      </c>
      <c r="I125" s="15" t="s">
        <v>12</v>
      </c>
      <c r="J125" s="1"/>
      <c r="K125" s="15" t="s">
        <v>71</v>
      </c>
      <c r="N125" s="15">
        <v>2019</v>
      </c>
      <c r="P125" s="4"/>
      <c r="Q125" s="4"/>
      <c r="W125" s="15" t="s">
        <v>41</v>
      </c>
      <c r="X125" s="15" t="s">
        <v>294</v>
      </c>
      <c r="Y125" s="15" t="s">
        <v>138</v>
      </c>
      <c r="Z125" s="15" t="s">
        <v>915</v>
      </c>
      <c r="AA125" s="19"/>
      <c r="AB125" s="19"/>
      <c r="AC125" s="15" t="s">
        <v>122</v>
      </c>
      <c r="AD125" s="15" t="s">
        <v>99</v>
      </c>
      <c r="AE125" s="15" t="s">
        <v>98</v>
      </c>
    </row>
    <row r="126" spans="1:56" ht="236.25" hidden="1">
      <c r="A126" s="1" t="s">
        <v>904</v>
      </c>
      <c r="B126" s="10" t="s">
        <v>1036</v>
      </c>
      <c r="C126" s="1" t="s">
        <v>1035</v>
      </c>
      <c r="D126" s="1" t="s">
        <v>1034</v>
      </c>
      <c r="E126" s="1" t="s">
        <v>1033</v>
      </c>
      <c r="F126" s="1" t="s">
        <v>73</v>
      </c>
      <c r="G126" s="12" t="s">
        <v>1032</v>
      </c>
      <c r="H126" s="2" t="s">
        <v>465</v>
      </c>
      <c r="I126" s="1" t="s">
        <v>401</v>
      </c>
      <c r="J126" s="2" t="s">
        <v>149</v>
      </c>
      <c r="K126" s="1" t="s">
        <v>48</v>
      </c>
      <c r="L126" s="1" t="s">
        <v>464</v>
      </c>
      <c r="M126" s="1">
        <f>COUNTIF(K126,"Settled")+COUNTIF(L126,"Investor")</f>
        <v>0</v>
      </c>
      <c r="N126" s="1">
        <v>2009</v>
      </c>
      <c r="O126" s="2">
        <v>2011</v>
      </c>
      <c r="P126" s="4" t="s">
        <v>9</v>
      </c>
      <c r="Q126" s="4"/>
      <c r="W126" s="1" t="s">
        <v>79</v>
      </c>
      <c r="X126" s="1" t="s">
        <v>79</v>
      </c>
      <c r="Y126" s="1" t="s">
        <v>79</v>
      </c>
      <c r="Z126" s="1" t="s">
        <v>915</v>
      </c>
      <c r="AB126" s="1" t="s">
        <v>464</v>
      </c>
      <c r="AC126" s="1" t="s">
        <v>122</v>
      </c>
      <c r="AD126" s="1" t="s">
        <v>2</v>
      </c>
      <c r="AE126" s="1" t="s">
        <v>2</v>
      </c>
      <c r="BD126" s="1" t="s">
        <v>1019</v>
      </c>
    </row>
    <row r="127" spans="1:56" ht="94.5">
      <c r="A127" s="1" t="s">
        <v>904</v>
      </c>
      <c r="B127" s="10" t="s">
        <v>1031</v>
      </c>
      <c r="C127" s="1" t="s">
        <v>1030</v>
      </c>
      <c r="D127" s="1" t="s">
        <v>464</v>
      </c>
      <c r="E127" s="1" t="s">
        <v>133</v>
      </c>
      <c r="F127" s="1" t="s">
        <v>30</v>
      </c>
      <c r="G127" s="1" t="s">
        <v>1022</v>
      </c>
      <c r="H127" s="2" t="s">
        <v>465</v>
      </c>
      <c r="I127" s="1" t="s">
        <v>12</v>
      </c>
      <c r="K127" s="1" t="s">
        <v>11</v>
      </c>
      <c r="L127" s="1" t="s">
        <v>27</v>
      </c>
      <c r="M127" s="1">
        <f>COUNTIF(K127,"Settled")+COUNTIF(L127,"Investor")</f>
        <v>1</v>
      </c>
      <c r="N127" s="1">
        <v>2001</v>
      </c>
      <c r="O127" s="2">
        <v>2007</v>
      </c>
      <c r="P127" s="4">
        <v>13700000</v>
      </c>
      <c r="Q127" s="4"/>
      <c r="R127" s="4">
        <v>13684279.23</v>
      </c>
      <c r="S127" s="1" t="s">
        <v>464</v>
      </c>
      <c r="U127" s="4">
        <v>13684279.23</v>
      </c>
      <c r="V127" s="4"/>
      <c r="W127" s="1" t="s">
        <v>1029</v>
      </c>
      <c r="X127" s="1" t="s">
        <v>1028</v>
      </c>
      <c r="Y127" s="1" t="s">
        <v>252</v>
      </c>
      <c r="Z127" s="1" t="s">
        <v>1027</v>
      </c>
      <c r="AC127" s="1" t="s">
        <v>1026</v>
      </c>
      <c r="AD127" s="1" t="s">
        <v>2</v>
      </c>
      <c r="AE127" s="1" t="s">
        <v>2</v>
      </c>
      <c r="BD127" s="1" t="s">
        <v>1025</v>
      </c>
    </row>
    <row r="128" spans="1:56" ht="94.5" hidden="1">
      <c r="A128" s="1" t="s">
        <v>904</v>
      </c>
      <c r="B128" s="10" t="s">
        <v>1024</v>
      </c>
      <c r="C128" s="1" t="s">
        <v>1023</v>
      </c>
      <c r="D128" s="1" t="s">
        <v>464</v>
      </c>
      <c r="E128" s="1" t="s">
        <v>341</v>
      </c>
      <c r="F128" s="1" t="s">
        <v>340</v>
      </c>
      <c r="G128" s="1" t="s">
        <v>1022</v>
      </c>
      <c r="H128" s="2" t="s">
        <v>465</v>
      </c>
      <c r="I128" s="1" t="s">
        <v>12</v>
      </c>
      <c r="K128" s="1" t="s">
        <v>48</v>
      </c>
      <c r="L128" s="1" t="s">
        <v>464</v>
      </c>
      <c r="N128" s="1">
        <v>2006</v>
      </c>
      <c r="O128" s="2">
        <v>2008</v>
      </c>
      <c r="P128" s="18">
        <v>378000000</v>
      </c>
      <c r="Q128" s="4"/>
      <c r="R128" s="4" t="s">
        <v>464</v>
      </c>
      <c r="S128" s="4" t="s">
        <v>464</v>
      </c>
      <c r="T128" s="4"/>
      <c r="U128" s="4" t="s">
        <v>464</v>
      </c>
      <c r="V128" s="17">
        <v>68959654</v>
      </c>
      <c r="W128" s="12" t="s">
        <v>578</v>
      </c>
      <c r="X128" s="1" t="s">
        <v>60</v>
      </c>
      <c r="Y128" s="1" t="s">
        <v>101</v>
      </c>
      <c r="Z128" s="1" t="s">
        <v>1021</v>
      </c>
      <c r="AC128" s="1" t="s">
        <v>1020</v>
      </c>
      <c r="AD128" s="1" t="s">
        <v>2</v>
      </c>
      <c r="AE128" s="1" t="s">
        <v>2</v>
      </c>
      <c r="BD128" s="1" t="s">
        <v>1019</v>
      </c>
    </row>
    <row r="129" spans="1:56" ht="78.75">
      <c r="A129" s="1" t="s">
        <v>904</v>
      </c>
      <c r="B129" s="1" t="s">
        <v>1018</v>
      </c>
      <c r="C129" s="1" t="s">
        <v>1017</v>
      </c>
      <c r="E129" s="1" t="s">
        <v>133</v>
      </c>
      <c r="F129" s="1" t="s">
        <v>30</v>
      </c>
      <c r="G129" s="1" t="s">
        <v>899</v>
      </c>
      <c r="H129" s="2" t="s">
        <v>13</v>
      </c>
      <c r="I129" s="1" t="s">
        <v>61</v>
      </c>
      <c r="J129" s="2" t="s">
        <v>186</v>
      </c>
      <c r="K129" s="1" t="s">
        <v>11</v>
      </c>
      <c r="L129" s="1" t="s">
        <v>10</v>
      </c>
      <c r="M129" s="1">
        <f>COUNTIF(K129,"Settled")+COUNTIF(L129,"Investor")</f>
        <v>0</v>
      </c>
      <c r="N129" s="1">
        <v>2016</v>
      </c>
      <c r="O129" s="2">
        <v>2019</v>
      </c>
      <c r="P129" s="4">
        <v>56300000</v>
      </c>
      <c r="R129" s="39">
        <v>1898313.72</v>
      </c>
      <c r="V129" s="39">
        <v>1898313.72</v>
      </c>
      <c r="W129" s="1" t="s">
        <v>185</v>
      </c>
      <c r="X129" s="1" t="s">
        <v>456</v>
      </c>
      <c r="Y129" s="1" t="s">
        <v>1016</v>
      </c>
      <c r="Z129" s="1" t="s">
        <v>976</v>
      </c>
      <c r="AC129" s="1" t="s">
        <v>1015</v>
      </c>
      <c r="AD129" s="1" t="s">
        <v>99</v>
      </c>
      <c r="AE129" s="1" t="s">
        <v>98</v>
      </c>
      <c r="AF129" s="1" t="s">
        <v>21</v>
      </c>
      <c r="AG129" s="1" t="s">
        <v>56</v>
      </c>
      <c r="AJ129" s="1" t="s">
        <v>21</v>
      </c>
      <c r="AK129" s="1" t="s">
        <v>56</v>
      </c>
      <c r="AN129" s="1" t="s">
        <v>21</v>
      </c>
      <c r="AO129" s="1" t="s">
        <v>56</v>
      </c>
      <c r="AT129" s="1" t="s">
        <v>21</v>
      </c>
      <c r="AU129" s="1" t="s">
        <v>56</v>
      </c>
      <c r="BD129" s="1" t="s">
        <v>582</v>
      </c>
    </row>
    <row r="130" spans="1:56" ht="78.75" hidden="1">
      <c r="A130" s="1" t="s">
        <v>904</v>
      </c>
      <c r="B130" s="1" t="s">
        <v>1014</v>
      </c>
      <c r="C130" s="1" t="s">
        <v>1013</v>
      </c>
      <c r="E130" s="1" t="s">
        <v>133</v>
      </c>
      <c r="F130" s="1" t="s">
        <v>30</v>
      </c>
      <c r="G130" s="1" t="s">
        <v>1012</v>
      </c>
      <c r="H130" s="2" t="s">
        <v>13</v>
      </c>
      <c r="I130" s="1" t="s">
        <v>401</v>
      </c>
      <c r="J130" s="2" t="s">
        <v>400</v>
      </c>
      <c r="K130" s="1" t="s">
        <v>71</v>
      </c>
      <c r="M130" s="1">
        <f>COUNTIF(K130,"Settled")+COUNTIF(L130,"Investor")</f>
        <v>0</v>
      </c>
      <c r="N130" s="1">
        <v>2015</v>
      </c>
      <c r="P130" s="4">
        <v>50000000</v>
      </c>
      <c r="Q130" s="4"/>
      <c r="W130" s="1" t="s">
        <v>275</v>
      </c>
      <c r="X130" s="1" t="s">
        <v>574</v>
      </c>
      <c r="Y130" s="1" t="s">
        <v>1011</v>
      </c>
      <c r="Z130" s="1" t="s">
        <v>38</v>
      </c>
      <c r="AC130" s="1" t="s">
        <v>1010</v>
      </c>
      <c r="AD130" s="1" t="s">
        <v>1009</v>
      </c>
      <c r="AE130" s="1" t="s">
        <v>98</v>
      </c>
      <c r="BD130" s="1" t="s">
        <v>582</v>
      </c>
    </row>
    <row r="131" spans="1:56" ht="110.25">
      <c r="A131" s="1" t="s">
        <v>904</v>
      </c>
      <c r="B131" s="1" t="s">
        <v>1008</v>
      </c>
      <c r="C131" s="1" t="s">
        <v>1007</v>
      </c>
      <c r="E131" s="1" t="s">
        <v>45</v>
      </c>
      <c r="F131" s="1" t="s">
        <v>15</v>
      </c>
      <c r="G131" s="1" t="s">
        <v>993</v>
      </c>
      <c r="H131" s="2" t="s">
        <v>13</v>
      </c>
      <c r="I131" s="1" t="s">
        <v>43</v>
      </c>
      <c r="J131" s="2" t="s">
        <v>42</v>
      </c>
      <c r="K131" s="1" t="s">
        <v>11</v>
      </c>
      <c r="L131" s="1" t="s">
        <v>27</v>
      </c>
      <c r="M131" s="1">
        <f>COUNTIF(K131,"Settled")+COUNTIF(L131,"Investor")</f>
        <v>1</v>
      </c>
      <c r="N131" s="1">
        <v>2011</v>
      </c>
      <c r="O131" s="2">
        <v>2016</v>
      </c>
      <c r="P131" s="4">
        <v>69700000</v>
      </c>
      <c r="Q131" s="4">
        <v>0</v>
      </c>
      <c r="R131" s="4">
        <v>19400000</v>
      </c>
      <c r="U131" s="4">
        <v>19400000</v>
      </c>
      <c r="V131" s="40">
        <v>20000000</v>
      </c>
      <c r="W131" s="1" t="s">
        <v>247</v>
      </c>
      <c r="X131" s="1" t="s">
        <v>380</v>
      </c>
      <c r="Y131" s="1" t="s">
        <v>192</v>
      </c>
      <c r="Z131" s="1" t="s">
        <v>1006</v>
      </c>
      <c r="AC131" s="1" t="s">
        <v>1005</v>
      </c>
      <c r="AD131" s="1" t="s">
        <v>99</v>
      </c>
      <c r="AE131" s="1" t="s">
        <v>98</v>
      </c>
      <c r="AF131" s="1" t="s">
        <v>21</v>
      </c>
      <c r="AG131" s="1" t="s">
        <v>20</v>
      </c>
      <c r="AH131" s="1" t="s">
        <v>21</v>
      </c>
      <c r="AI131" s="1" t="s">
        <v>20</v>
      </c>
      <c r="AJ131" s="1" t="s">
        <v>21</v>
      </c>
      <c r="AK131" s="1" t="s">
        <v>20</v>
      </c>
      <c r="AL131" s="1" t="s">
        <v>21</v>
      </c>
      <c r="AR131" s="1" t="s">
        <v>21</v>
      </c>
      <c r="AS131" s="1" t="s">
        <v>20</v>
      </c>
      <c r="BD131" s="1" t="s">
        <v>1004</v>
      </c>
    </row>
    <row r="132" spans="1:56" ht="110.25" hidden="1">
      <c r="A132" s="1" t="s">
        <v>904</v>
      </c>
      <c r="B132" s="1" t="s">
        <v>1003</v>
      </c>
      <c r="C132" s="1" t="s">
        <v>1002</v>
      </c>
      <c r="E132" s="1" t="s">
        <v>16</v>
      </c>
      <c r="F132" s="1" t="s">
        <v>15</v>
      </c>
      <c r="G132" s="1" t="s">
        <v>909</v>
      </c>
      <c r="H132" s="2" t="s">
        <v>13</v>
      </c>
      <c r="I132" s="1" t="s">
        <v>112</v>
      </c>
      <c r="J132" s="2" t="s">
        <v>1001</v>
      </c>
      <c r="K132" s="1" t="s">
        <v>71</v>
      </c>
      <c r="M132" s="1">
        <f>COUNTIF(K132,"Settled")+COUNTIF(L132,"Investor")</f>
        <v>0</v>
      </c>
      <c r="N132" s="1">
        <v>2011</v>
      </c>
      <c r="P132" s="18">
        <v>70000000</v>
      </c>
      <c r="Q132" s="4"/>
      <c r="R132" s="4"/>
      <c r="W132" s="1" t="s">
        <v>247</v>
      </c>
      <c r="X132" s="1" t="s">
        <v>1000</v>
      </c>
      <c r="Y132" s="1" t="s">
        <v>7</v>
      </c>
      <c r="Z132" s="1" t="s">
        <v>38</v>
      </c>
      <c r="AC132" s="1" t="s">
        <v>589</v>
      </c>
      <c r="AD132" s="1" t="s">
        <v>99</v>
      </c>
      <c r="AE132" s="1" t="s">
        <v>98</v>
      </c>
      <c r="AF132" s="1" t="s">
        <v>21</v>
      </c>
      <c r="BD132" s="1" t="s">
        <v>999</v>
      </c>
    </row>
    <row r="133" spans="1:56" ht="126">
      <c r="A133" s="1" t="s">
        <v>904</v>
      </c>
      <c r="B133" s="1" t="s">
        <v>998</v>
      </c>
      <c r="C133" s="1" t="s">
        <v>972</v>
      </c>
      <c r="E133" s="1" t="s">
        <v>16</v>
      </c>
      <c r="F133" s="1" t="s">
        <v>15</v>
      </c>
      <c r="G133" s="1" t="s">
        <v>909</v>
      </c>
      <c r="H133" s="2" t="s">
        <v>13</v>
      </c>
      <c r="I133" s="1" t="s">
        <v>72</v>
      </c>
      <c r="J133" s="2" t="s">
        <v>12</v>
      </c>
      <c r="K133" s="1" t="s">
        <v>11</v>
      </c>
      <c r="L133" s="1" t="s">
        <v>27</v>
      </c>
      <c r="M133" s="1">
        <f>COUNTIF(K133,"Settled")+COUNTIF(L133,"Investor")</f>
        <v>1</v>
      </c>
      <c r="N133" s="1">
        <v>2011</v>
      </c>
      <c r="O133" s="2">
        <v>2017</v>
      </c>
      <c r="P133" s="4">
        <v>355000000</v>
      </c>
      <c r="Q133" s="4"/>
      <c r="R133" s="4">
        <v>20000000</v>
      </c>
      <c r="U133" s="4">
        <v>20000000</v>
      </c>
      <c r="V133" s="4"/>
      <c r="W133" s="1" t="s">
        <v>275</v>
      </c>
      <c r="X133" s="1" t="s">
        <v>997</v>
      </c>
      <c r="Y133" s="1" t="s">
        <v>294</v>
      </c>
      <c r="Z133" s="1" t="s">
        <v>38</v>
      </c>
      <c r="AC133" s="1" t="s">
        <v>996</v>
      </c>
      <c r="AD133" s="1" t="s">
        <v>99</v>
      </c>
      <c r="AE133" s="1" t="s">
        <v>98</v>
      </c>
      <c r="AF133" s="1" t="s">
        <v>21</v>
      </c>
      <c r="AG133" s="1" t="s">
        <v>20</v>
      </c>
      <c r="AJ133" s="1" t="s">
        <v>21</v>
      </c>
      <c r="AK133" s="1" t="s">
        <v>56</v>
      </c>
      <c r="AP133" s="1" t="s">
        <v>21</v>
      </c>
      <c r="AQ133" s="1" t="s">
        <v>56</v>
      </c>
      <c r="AR133" s="1" t="s">
        <v>21</v>
      </c>
      <c r="AS133" s="1" t="s">
        <v>56</v>
      </c>
      <c r="AT133" s="1" t="s">
        <v>21</v>
      </c>
      <c r="AU133" s="1" t="s">
        <v>56</v>
      </c>
    </row>
    <row r="134" spans="1:56" s="5" customFormat="1" ht="63" hidden="1">
      <c r="A134" s="5" t="s">
        <v>904</v>
      </c>
      <c r="B134" s="5" t="s">
        <v>995</v>
      </c>
      <c r="C134" s="5" t="s">
        <v>994</v>
      </c>
      <c r="E134" s="5" t="s">
        <v>45</v>
      </c>
      <c r="F134" s="5" t="s">
        <v>15</v>
      </c>
      <c r="G134" s="5" t="s">
        <v>993</v>
      </c>
      <c r="H134" s="14" t="s">
        <v>13</v>
      </c>
      <c r="I134" s="5" t="s">
        <v>43</v>
      </c>
      <c r="J134" s="14"/>
      <c r="K134" s="5" t="s">
        <v>71</v>
      </c>
      <c r="M134" s="1">
        <f>COUNTIF(K134,"Settled")+COUNTIF(L134,"Investor")</f>
        <v>0</v>
      </c>
      <c r="N134" s="5">
        <v>2011</v>
      </c>
      <c r="O134" s="14"/>
      <c r="P134" s="5" t="s">
        <v>9</v>
      </c>
      <c r="W134" s="5" t="s">
        <v>9</v>
      </c>
      <c r="X134" s="5" t="s">
        <v>9</v>
      </c>
      <c r="Y134" s="5" t="s">
        <v>9</v>
      </c>
      <c r="Z134" s="5" t="s">
        <v>9</v>
      </c>
      <c r="AC134" s="5" t="s">
        <v>992</v>
      </c>
      <c r="AD134" s="5" t="s">
        <v>426</v>
      </c>
      <c r="AE134" s="5" t="s">
        <v>98</v>
      </c>
      <c r="BD134" s="5" t="s">
        <v>230</v>
      </c>
    </row>
    <row r="135" spans="1:56" s="5" customFormat="1" ht="63" hidden="1">
      <c r="A135" s="5" t="s">
        <v>904</v>
      </c>
      <c r="B135" s="5" t="s">
        <v>991</v>
      </c>
      <c r="C135" s="5" t="s">
        <v>990</v>
      </c>
      <c r="E135" s="5" t="s">
        <v>16</v>
      </c>
      <c r="F135" s="5" t="s">
        <v>15</v>
      </c>
      <c r="G135" s="5" t="s">
        <v>909</v>
      </c>
      <c r="H135" s="14" t="s">
        <v>13</v>
      </c>
      <c r="I135" s="5" t="s">
        <v>43</v>
      </c>
      <c r="J135" s="14"/>
      <c r="K135" s="5" t="s">
        <v>71</v>
      </c>
      <c r="M135" s="1">
        <f>COUNTIF(K135,"Settled")+COUNTIF(L135,"Investor")</f>
        <v>0</v>
      </c>
      <c r="N135" s="5">
        <v>2010</v>
      </c>
      <c r="O135" s="14"/>
      <c r="P135" s="5" t="s">
        <v>9</v>
      </c>
      <c r="W135" s="5" t="s">
        <v>9</v>
      </c>
      <c r="X135" s="5" t="s">
        <v>9</v>
      </c>
      <c r="Y135" s="5" t="s">
        <v>9</v>
      </c>
      <c r="Z135" s="5" t="s">
        <v>989</v>
      </c>
      <c r="AC135" s="5" t="s">
        <v>9</v>
      </c>
      <c r="AD135" s="5" t="s">
        <v>9</v>
      </c>
      <c r="AE135" s="5" t="s">
        <v>98</v>
      </c>
      <c r="AJ135" s="5" t="s">
        <v>21</v>
      </c>
      <c r="BD135" s="5" t="s">
        <v>988</v>
      </c>
    </row>
    <row r="136" spans="1:56" ht="141.75">
      <c r="A136" s="1" t="s">
        <v>904</v>
      </c>
      <c r="B136" s="1" t="s">
        <v>987</v>
      </c>
      <c r="C136" s="1" t="s">
        <v>965</v>
      </c>
      <c r="D136" s="1" t="s">
        <v>964</v>
      </c>
      <c r="E136" s="1" t="s">
        <v>16</v>
      </c>
      <c r="F136" s="1" t="s">
        <v>15</v>
      </c>
      <c r="G136" s="1" t="s">
        <v>909</v>
      </c>
      <c r="H136" s="2" t="s">
        <v>13</v>
      </c>
      <c r="I136" s="1" t="s">
        <v>43</v>
      </c>
      <c r="J136" s="2" t="s">
        <v>12</v>
      </c>
      <c r="K136" s="1" t="s">
        <v>11</v>
      </c>
      <c r="L136" s="1" t="s">
        <v>27</v>
      </c>
      <c r="M136" s="1">
        <f>COUNTIF(K136,"Settled")+COUNTIF(L136,"Investor")</f>
        <v>1</v>
      </c>
      <c r="N136" s="1">
        <v>2009</v>
      </c>
      <c r="O136" s="2">
        <v>2019</v>
      </c>
      <c r="P136" s="40">
        <v>1605000000</v>
      </c>
      <c r="Q136" s="5"/>
      <c r="R136" s="5"/>
      <c r="V136" s="41">
        <v>112839791</v>
      </c>
      <c r="W136" s="1" t="s">
        <v>39</v>
      </c>
      <c r="X136" s="1" t="s">
        <v>60</v>
      </c>
      <c r="Y136" s="1" t="s">
        <v>192</v>
      </c>
      <c r="Z136" s="1" t="s">
        <v>986</v>
      </c>
      <c r="AC136" s="1" t="s">
        <v>985</v>
      </c>
      <c r="AD136" s="1" t="s">
        <v>99</v>
      </c>
      <c r="AE136" s="1" t="s">
        <v>98</v>
      </c>
      <c r="BD136" s="1" t="s">
        <v>984</v>
      </c>
    </row>
    <row r="137" spans="1:56" ht="94.5" hidden="1">
      <c r="A137" s="1" t="s">
        <v>904</v>
      </c>
      <c r="B137" s="1" t="s">
        <v>983</v>
      </c>
      <c r="C137" s="1" t="s">
        <v>982</v>
      </c>
      <c r="D137" s="1" t="s">
        <v>981</v>
      </c>
      <c r="E137" s="1" t="s">
        <v>980</v>
      </c>
      <c r="F137" s="1" t="s">
        <v>333</v>
      </c>
      <c r="G137" s="1" t="s">
        <v>979</v>
      </c>
      <c r="H137" s="2" t="s">
        <v>13</v>
      </c>
      <c r="I137" s="1" t="s">
        <v>331</v>
      </c>
      <c r="K137" s="1" t="s">
        <v>48</v>
      </c>
      <c r="M137" s="1">
        <f>COUNTIF(K137,"Settled")+COUNTIF(L137,"Investor")</f>
        <v>0</v>
      </c>
      <c r="N137" s="1">
        <v>2009</v>
      </c>
      <c r="O137" s="2">
        <v>2013</v>
      </c>
      <c r="P137" s="4">
        <v>32500000</v>
      </c>
      <c r="Q137" s="4"/>
      <c r="R137" s="1" t="s">
        <v>464</v>
      </c>
      <c r="S137" s="1" t="s">
        <v>464</v>
      </c>
      <c r="U137" s="1" t="s">
        <v>464</v>
      </c>
      <c r="V137" s="1" t="s">
        <v>464</v>
      </c>
      <c r="W137" s="1" t="s">
        <v>275</v>
      </c>
      <c r="X137" s="1" t="s">
        <v>85</v>
      </c>
      <c r="Y137" s="1" t="s">
        <v>204</v>
      </c>
      <c r="Z137" s="1" t="s">
        <v>398</v>
      </c>
      <c r="AC137" s="1" t="s">
        <v>231</v>
      </c>
      <c r="AD137" s="1" t="s">
        <v>426</v>
      </c>
      <c r="AE137" s="1" t="s">
        <v>98</v>
      </c>
      <c r="BD137" s="1" t="s">
        <v>48</v>
      </c>
    </row>
    <row r="138" spans="1:56" ht="94.5">
      <c r="A138" s="1" t="s">
        <v>904</v>
      </c>
      <c r="B138" s="1" t="s">
        <v>978</v>
      </c>
      <c r="C138" s="1" t="s">
        <v>977</v>
      </c>
      <c r="E138" s="1" t="s">
        <v>16</v>
      </c>
      <c r="F138" s="1" t="s">
        <v>15</v>
      </c>
      <c r="G138" s="1" t="s">
        <v>920</v>
      </c>
      <c r="H138" s="2" t="s">
        <v>13</v>
      </c>
      <c r="I138" s="1" t="s">
        <v>156</v>
      </c>
      <c r="K138" s="1" t="s">
        <v>11</v>
      </c>
      <c r="L138" s="1" t="s">
        <v>10</v>
      </c>
      <c r="M138" s="1">
        <f>COUNTIF(K138,"Settled")+COUNTIF(L138,"Investor")</f>
        <v>0</v>
      </c>
      <c r="N138" s="1">
        <v>2009</v>
      </c>
      <c r="O138" s="2">
        <v>2012</v>
      </c>
      <c r="P138" s="4">
        <v>56100000</v>
      </c>
      <c r="Q138" s="39"/>
      <c r="U138" s="39"/>
      <c r="V138" s="39"/>
      <c r="W138" s="1" t="s">
        <v>41</v>
      </c>
      <c r="X138" s="1" t="s">
        <v>434</v>
      </c>
      <c r="Y138" s="1" t="s">
        <v>123</v>
      </c>
      <c r="Z138" s="1" t="s">
        <v>976</v>
      </c>
      <c r="AC138" s="1" t="s">
        <v>4</v>
      </c>
      <c r="AD138" s="1" t="s">
        <v>99</v>
      </c>
      <c r="AE138" s="1" t="s">
        <v>98</v>
      </c>
      <c r="AF138" s="1" t="s">
        <v>21</v>
      </c>
      <c r="AG138" s="1" t="s">
        <v>56</v>
      </c>
      <c r="AJ138" s="1" t="s">
        <v>21</v>
      </c>
      <c r="AK138" s="1" t="s">
        <v>56</v>
      </c>
      <c r="AR138" s="1" t="s">
        <v>21</v>
      </c>
      <c r="AS138" s="1" t="s">
        <v>56</v>
      </c>
      <c r="AT138" s="1" t="s">
        <v>21</v>
      </c>
      <c r="AU138" s="1" t="s">
        <v>56</v>
      </c>
      <c r="BD138" s="1" t="s">
        <v>931</v>
      </c>
    </row>
    <row r="139" spans="1:56" ht="94.5">
      <c r="A139" s="1" t="s">
        <v>904</v>
      </c>
      <c r="B139" s="1" t="s">
        <v>975</v>
      </c>
      <c r="C139" s="1" t="s">
        <v>974</v>
      </c>
      <c r="E139" s="1" t="s">
        <v>16</v>
      </c>
      <c r="F139" s="1" t="s">
        <v>15</v>
      </c>
      <c r="G139" s="1" t="s">
        <v>920</v>
      </c>
      <c r="H139" s="2" t="s">
        <v>13</v>
      </c>
      <c r="I139" s="1" t="s">
        <v>72</v>
      </c>
      <c r="J139" s="2" t="s">
        <v>131</v>
      </c>
      <c r="K139" s="1" t="s">
        <v>11</v>
      </c>
      <c r="L139" s="1" t="s">
        <v>27</v>
      </c>
      <c r="M139" s="1">
        <f>COUNTIF(K139,"Settled")+COUNTIF(L139,"Investor")</f>
        <v>1</v>
      </c>
      <c r="N139" s="1">
        <v>2008</v>
      </c>
      <c r="O139" s="2">
        <v>2017</v>
      </c>
      <c r="P139" s="4">
        <v>1515600000</v>
      </c>
      <c r="Q139" s="4">
        <v>0</v>
      </c>
      <c r="R139" s="4">
        <v>379800000</v>
      </c>
      <c r="U139" s="4">
        <v>379800000</v>
      </c>
      <c r="V139" s="4"/>
      <c r="W139" s="1" t="s">
        <v>41</v>
      </c>
      <c r="X139" s="1" t="s">
        <v>439</v>
      </c>
      <c r="Y139" s="1" t="s">
        <v>59</v>
      </c>
      <c r="Z139" s="1" t="s">
        <v>398</v>
      </c>
      <c r="AC139" s="1" t="s">
        <v>231</v>
      </c>
      <c r="AD139" s="1" t="s">
        <v>2</v>
      </c>
      <c r="AE139" s="1" t="s">
        <v>2</v>
      </c>
      <c r="AF139" s="1" t="s">
        <v>21</v>
      </c>
      <c r="AG139" s="1" t="s">
        <v>56</v>
      </c>
      <c r="AH139" s="1" t="s">
        <v>21</v>
      </c>
      <c r="AI139" s="1" t="s">
        <v>20</v>
      </c>
      <c r="AJ139" s="1" t="s">
        <v>21</v>
      </c>
      <c r="AK139" s="1" t="s">
        <v>56</v>
      </c>
      <c r="AL139" s="1" t="s">
        <v>21</v>
      </c>
      <c r="AM139" s="1" t="s">
        <v>56</v>
      </c>
      <c r="AP139" s="1" t="s">
        <v>21</v>
      </c>
      <c r="AQ139" s="1" t="s">
        <v>56</v>
      </c>
      <c r="AR139" s="1" t="s">
        <v>21</v>
      </c>
      <c r="AS139" s="1" t="s">
        <v>56</v>
      </c>
      <c r="AT139" s="1" t="s">
        <v>21</v>
      </c>
      <c r="AU139" s="1" t="s">
        <v>56</v>
      </c>
      <c r="BD139" s="1" t="s">
        <v>238</v>
      </c>
    </row>
    <row r="140" spans="1:56" ht="126">
      <c r="A140" s="1" t="s">
        <v>904</v>
      </c>
      <c r="B140" s="1" t="s">
        <v>973</v>
      </c>
      <c r="C140" s="1" t="s">
        <v>972</v>
      </c>
      <c r="E140" s="1" t="s">
        <v>16</v>
      </c>
      <c r="F140" s="1" t="s">
        <v>15</v>
      </c>
      <c r="G140" s="1" t="s">
        <v>909</v>
      </c>
      <c r="H140" s="2" t="s">
        <v>13</v>
      </c>
      <c r="I140" s="1" t="s">
        <v>43</v>
      </c>
      <c r="J140" s="2" t="s">
        <v>12</v>
      </c>
      <c r="K140" s="1" t="s">
        <v>11</v>
      </c>
      <c r="L140" s="1" t="s">
        <v>10</v>
      </c>
      <c r="M140" s="1">
        <f>COUNTIF(K140,"Settled")+COUNTIF(L140,"Investor")</f>
        <v>0</v>
      </c>
      <c r="N140" s="1">
        <v>2008</v>
      </c>
      <c r="O140" s="2">
        <v>2010</v>
      </c>
      <c r="P140" s="40">
        <v>185000000</v>
      </c>
      <c r="W140" s="1" t="s">
        <v>146</v>
      </c>
      <c r="X140" s="1" t="s">
        <v>60</v>
      </c>
      <c r="Y140" s="1" t="s">
        <v>252</v>
      </c>
      <c r="Z140" s="1" t="s">
        <v>963</v>
      </c>
      <c r="AC140" s="1" t="s">
        <v>941</v>
      </c>
      <c r="AD140" s="1" t="s">
        <v>2</v>
      </c>
      <c r="AE140" s="1" t="s">
        <v>2</v>
      </c>
      <c r="AF140" s="1" t="s">
        <v>21</v>
      </c>
      <c r="AJ140" s="1" t="s">
        <v>21</v>
      </c>
      <c r="AP140" s="1" t="s">
        <v>21</v>
      </c>
      <c r="AR140" s="1" t="s">
        <v>21</v>
      </c>
      <c r="AT140" s="1" t="s">
        <v>21</v>
      </c>
      <c r="BD140" s="1" t="s">
        <v>177</v>
      </c>
    </row>
    <row r="141" spans="1:56" ht="110.25" hidden="1">
      <c r="A141" s="1" t="s">
        <v>904</v>
      </c>
      <c r="B141" s="1" t="s">
        <v>971</v>
      </c>
      <c r="C141" s="1" t="s">
        <v>970</v>
      </c>
      <c r="E141" s="1" t="s">
        <v>969</v>
      </c>
      <c r="F141" s="1" t="s">
        <v>15</v>
      </c>
      <c r="G141" s="1" t="s">
        <v>968</v>
      </c>
      <c r="H141" s="2" t="s">
        <v>13</v>
      </c>
      <c r="I141" s="1" t="s">
        <v>43</v>
      </c>
      <c r="J141" s="2" t="s">
        <v>12</v>
      </c>
      <c r="K141" s="1" t="s">
        <v>71</v>
      </c>
      <c r="L141" s="1" t="s">
        <v>27</v>
      </c>
      <c r="M141" s="1">
        <f>COUNTIF(K141,"Settled")+COUNTIF(L141,"Investor")</f>
        <v>1</v>
      </c>
      <c r="N141" s="1">
        <v>2008</v>
      </c>
      <c r="P141" s="16">
        <v>1423000000</v>
      </c>
      <c r="Q141" s="4"/>
      <c r="R141" s="17">
        <v>411104730</v>
      </c>
      <c r="W141" s="12" t="s">
        <v>578</v>
      </c>
      <c r="X141" s="1" t="s">
        <v>967</v>
      </c>
      <c r="Y141" s="1" t="s">
        <v>224</v>
      </c>
      <c r="Z141" s="1" t="s">
        <v>398</v>
      </c>
      <c r="AC141" s="1" t="s">
        <v>115</v>
      </c>
      <c r="AD141" s="1" t="s">
        <v>2</v>
      </c>
      <c r="AE141" s="1" t="s">
        <v>2</v>
      </c>
      <c r="AF141" s="1" t="s">
        <v>21</v>
      </c>
      <c r="AG141" s="1" t="s">
        <v>20</v>
      </c>
      <c r="AJ141" s="1" t="s">
        <v>21</v>
      </c>
      <c r="AK141" s="1" t="s">
        <v>20</v>
      </c>
      <c r="AX141" s="1" t="s">
        <v>21</v>
      </c>
      <c r="BD141" s="1" t="s">
        <v>180</v>
      </c>
    </row>
    <row r="142" spans="1:56" ht="126">
      <c r="A142" s="1" t="s">
        <v>904</v>
      </c>
      <c r="B142" s="1" t="s">
        <v>966</v>
      </c>
      <c r="C142" s="1" t="s">
        <v>965</v>
      </c>
      <c r="D142" s="1" t="s">
        <v>964</v>
      </c>
      <c r="E142" s="1" t="s">
        <v>16</v>
      </c>
      <c r="F142" s="1" t="s">
        <v>15</v>
      </c>
      <c r="G142" s="1" t="s">
        <v>920</v>
      </c>
      <c r="H142" s="2" t="s">
        <v>13</v>
      </c>
      <c r="I142" s="1" t="s">
        <v>43</v>
      </c>
      <c r="J142" s="2" t="s">
        <v>12</v>
      </c>
      <c r="K142" s="1" t="s">
        <v>11</v>
      </c>
      <c r="L142" s="1" t="s">
        <v>27</v>
      </c>
      <c r="M142" s="1">
        <f>COUNTIF(K142,"Settled")+COUNTIF(L142,"Investor")</f>
        <v>1</v>
      </c>
      <c r="N142" s="1">
        <v>2006</v>
      </c>
      <c r="O142" s="2">
        <v>2014</v>
      </c>
      <c r="P142" s="4">
        <v>649000000</v>
      </c>
      <c r="Q142" s="4"/>
      <c r="R142" s="4">
        <v>77700000</v>
      </c>
      <c r="U142" s="4">
        <v>77700000</v>
      </c>
      <c r="V142" s="4"/>
      <c r="W142" s="1" t="s">
        <v>603</v>
      </c>
      <c r="X142" s="1" t="s">
        <v>40</v>
      </c>
      <c r="Y142" s="1" t="s">
        <v>51</v>
      </c>
      <c r="Z142" s="1" t="s">
        <v>963</v>
      </c>
      <c r="AC142" s="1" t="s">
        <v>962</v>
      </c>
      <c r="AD142" s="1" t="s">
        <v>99</v>
      </c>
      <c r="AE142" s="1" t="s">
        <v>98</v>
      </c>
      <c r="AF142" s="1" t="s">
        <v>21</v>
      </c>
      <c r="AG142" s="1" t="s">
        <v>56</v>
      </c>
      <c r="AR142" s="1" t="s">
        <v>21</v>
      </c>
      <c r="AS142" s="1" t="s">
        <v>56</v>
      </c>
      <c r="AT142" s="1" t="s">
        <v>21</v>
      </c>
      <c r="AU142" s="1" t="s">
        <v>56</v>
      </c>
      <c r="AX142" s="1" t="s">
        <v>21</v>
      </c>
      <c r="AY142" s="1" t="s">
        <v>20</v>
      </c>
      <c r="BD142" s="1" t="s">
        <v>121</v>
      </c>
    </row>
    <row r="143" spans="1:56" ht="173.25">
      <c r="A143" s="1" t="s">
        <v>904</v>
      </c>
      <c r="B143" s="1" t="s">
        <v>961</v>
      </c>
      <c r="C143" s="1" t="s">
        <v>960</v>
      </c>
      <c r="D143" s="1" t="s">
        <v>910</v>
      </c>
      <c r="E143" s="1" t="s">
        <v>16</v>
      </c>
      <c r="F143" s="1" t="s">
        <v>15</v>
      </c>
      <c r="G143" s="1" t="s">
        <v>920</v>
      </c>
      <c r="H143" s="2" t="s">
        <v>13</v>
      </c>
      <c r="I143" s="1" t="s">
        <v>43</v>
      </c>
      <c r="J143" s="2" t="s">
        <v>12</v>
      </c>
      <c r="K143" s="1" t="s">
        <v>11</v>
      </c>
      <c r="L143" s="1" t="s">
        <v>27</v>
      </c>
      <c r="M143" s="1">
        <f>COUNTIF(K143,"Settled")+COUNTIF(L143,"Investor")</f>
        <v>1</v>
      </c>
      <c r="N143" s="1">
        <v>2006</v>
      </c>
      <c r="O143" s="2">
        <v>2015</v>
      </c>
      <c r="P143" s="4">
        <v>3370000000</v>
      </c>
      <c r="Q143" s="4"/>
      <c r="R143" s="4">
        <v>1769000000</v>
      </c>
      <c r="T143" s="8">
        <v>1061775000</v>
      </c>
      <c r="U143" s="8">
        <v>1061775000</v>
      </c>
      <c r="V143" s="42">
        <v>1061775000</v>
      </c>
      <c r="W143" s="1" t="s">
        <v>41</v>
      </c>
      <c r="X143" s="1" t="s">
        <v>124</v>
      </c>
      <c r="Y143" s="1" t="s">
        <v>86</v>
      </c>
      <c r="Z143" s="1" t="s">
        <v>959</v>
      </c>
      <c r="AC143" s="1" t="s">
        <v>958</v>
      </c>
      <c r="AD143" s="1" t="s">
        <v>2</v>
      </c>
      <c r="AE143" s="1" t="s">
        <v>2</v>
      </c>
      <c r="AF143" s="1" t="s">
        <v>21</v>
      </c>
      <c r="AG143" s="1" t="s">
        <v>20</v>
      </c>
      <c r="AJ143" s="1" t="s">
        <v>21</v>
      </c>
      <c r="AK143" s="1" t="s">
        <v>20</v>
      </c>
      <c r="AP143" s="1" t="s">
        <v>21</v>
      </c>
      <c r="AQ143" s="1" t="s">
        <v>56</v>
      </c>
      <c r="AT143" s="1" t="s">
        <v>21</v>
      </c>
      <c r="AU143" s="1" t="s">
        <v>56</v>
      </c>
      <c r="BD143" s="1" t="s">
        <v>957</v>
      </c>
    </row>
    <row r="144" spans="1:56" ht="126" hidden="1">
      <c r="A144" s="1" t="s">
        <v>904</v>
      </c>
      <c r="B144" s="1" t="s">
        <v>956</v>
      </c>
      <c r="C144" s="1" t="s">
        <v>955</v>
      </c>
      <c r="D144" s="1" t="s">
        <v>954</v>
      </c>
      <c r="E144" s="1" t="s">
        <v>133</v>
      </c>
      <c r="F144" s="1" t="s">
        <v>30</v>
      </c>
      <c r="G144" s="1" t="s">
        <v>899</v>
      </c>
      <c r="H144" s="2" t="s">
        <v>13</v>
      </c>
      <c r="I144" s="1" t="s">
        <v>401</v>
      </c>
      <c r="K144" s="1" t="s">
        <v>80</v>
      </c>
      <c r="M144" s="1">
        <f>COUNTIF(K144,"Settled")+COUNTIF(L144,"Investor")</f>
        <v>1</v>
      </c>
      <c r="N144" s="1">
        <v>2006</v>
      </c>
      <c r="O144" s="2">
        <v>2008</v>
      </c>
      <c r="P144" s="4">
        <v>35000000</v>
      </c>
      <c r="Q144" s="4"/>
      <c r="S144" s="1" t="s">
        <v>9</v>
      </c>
      <c r="W144" s="1" t="s">
        <v>79</v>
      </c>
      <c r="X144" s="1" t="s">
        <v>79</v>
      </c>
      <c r="Y144" s="1" t="s">
        <v>79</v>
      </c>
      <c r="Z144" s="1" t="s">
        <v>915</v>
      </c>
      <c r="AC144" s="1" t="s">
        <v>953</v>
      </c>
      <c r="AD144" s="1" t="s">
        <v>2</v>
      </c>
      <c r="AE144" s="1" t="s">
        <v>2</v>
      </c>
      <c r="BD144" s="1" t="s">
        <v>952</v>
      </c>
    </row>
    <row r="145" spans="1:57" ht="110.25">
      <c r="A145" s="1" t="s">
        <v>904</v>
      </c>
      <c r="B145" s="1" t="s">
        <v>951</v>
      </c>
      <c r="C145" s="1" t="s">
        <v>950</v>
      </c>
      <c r="E145" s="1" t="s">
        <v>16</v>
      </c>
      <c r="F145" s="1" t="s">
        <v>15</v>
      </c>
      <c r="G145" s="1" t="s">
        <v>920</v>
      </c>
      <c r="H145" s="2" t="s">
        <v>13</v>
      </c>
      <c r="I145" s="1" t="s">
        <v>156</v>
      </c>
      <c r="K145" s="1" t="s">
        <v>11</v>
      </c>
      <c r="L145" s="1" t="s">
        <v>10</v>
      </c>
      <c r="M145" s="1">
        <f>COUNTIF(K145,"Settled")+COUNTIF(L145,"Investor")</f>
        <v>0</v>
      </c>
      <c r="N145" s="1">
        <v>2005</v>
      </c>
      <c r="O145" s="2">
        <v>2009</v>
      </c>
      <c r="P145" s="4">
        <v>1700000000</v>
      </c>
      <c r="Q145" s="4"/>
      <c r="W145" s="1" t="s">
        <v>656</v>
      </c>
      <c r="X145" s="1" t="s">
        <v>949</v>
      </c>
      <c r="Y145" s="1" t="s">
        <v>948</v>
      </c>
      <c r="Z145" s="1" t="s">
        <v>947</v>
      </c>
      <c r="AC145" s="1" t="s">
        <v>946</v>
      </c>
      <c r="AD145" s="1" t="s">
        <v>2</v>
      </c>
      <c r="AE145" s="1" t="s">
        <v>2</v>
      </c>
      <c r="AH145" s="1" t="s">
        <v>21</v>
      </c>
    </row>
    <row r="146" spans="1:57" ht="157.5" hidden="1">
      <c r="A146" s="1" t="s">
        <v>904</v>
      </c>
      <c r="B146" s="1" t="s">
        <v>945</v>
      </c>
      <c r="C146" s="1" t="s">
        <v>944</v>
      </c>
      <c r="D146" s="1" t="s">
        <v>943</v>
      </c>
      <c r="E146" s="1" t="s">
        <v>16</v>
      </c>
      <c r="F146" s="1" t="s">
        <v>15</v>
      </c>
      <c r="G146" s="1" t="s">
        <v>909</v>
      </c>
      <c r="H146" s="2" t="s">
        <v>13</v>
      </c>
      <c r="I146" s="1" t="s">
        <v>156</v>
      </c>
      <c r="K146" s="1" t="s">
        <v>80</v>
      </c>
      <c r="M146" s="1">
        <f>COUNTIF(K146,"Settled")+COUNTIF(L146,"Investor")</f>
        <v>1</v>
      </c>
      <c r="N146" s="1">
        <v>2005</v>
      </c>
      <c r="O146" s="2">
        <v>2009</v>
      </c>
      <c r="P146" s="16">
        <v>371000000</v>
      </c>
      <c r="S146" s="4">
        <v>70000000</v>
      </c>
      <c r="T146" s="4"/>
      <c r="U146" s="4">
        <v>70000000</v>
      </c>
      <c r="V146" s="4"/>
      <c r="W146" s="1" t="s">
        <v>380</v>
      </c>
      <c r="X146" s="1" t="s">
        <v>145</v>
      </c>
      <c r="Y146" s="1" t="s">
        <v>59</v>
      </c>
      <c r="Z146" s="1" t="s">
        <v>942</v>
      </c>
      <c r="AC146" s="1" t="s">
        <v>941</v>
      </c>
      <c r="AD146" s="1" t="s">
        <v>2</v>
      </c>
      <c r="AE146" s="1" t="s">
        <v>2</v>
      </c>
      <c r="AF146" s="1" t="s">
        <v>21</v>
      </c>
      <c r="AJ146" s="1" t="s">
        <v>21</v>
      </c>
      <c r="AL146" s="1" t="s">
        <v>21</v>
      </c>
      <c r="AN146" s="1" t="s">
        <v>21</v>
      </c>
      <c r="AP146" s="1" t="s">
        <v>21</v>
      </c>
      <c r="AT146" s="1" t="s">
        <v>21</v>
      </c>
      <c r="BD146" s="1" t="s">
        <v>940</v>
      </c>
    </row>
    <row r="147" spans="1:57" ht="126">
      <c r="A147" s="1" t="s">
        <v>904</v>
      </c>
      <c r="B147" s="1" t="s">
        <v>939</v>
      </c>
      <c r="C147" s="1" t="s">
        <v>938</v>
      </c>
      <c r="D147" s="1" t="s">
        <v>937</v>
      </c>
      <c r="E147" s="1" t="s">
        <v>16</v>
      </c>
      <c r="F147" s="1" t="s">
        <v>15</v>
      </c>
      <c r="G147" s="1" t="s">
        <v>909</v>
      </c>
      <c r="H147" s="2" t="s">
        <v>13</v>
      </c>
      <c r="I147" s="1" t="s">
        <v>156</v>
      </c>
      <c r="K147" s="1" t="s">
        <v>11</v>
      </c>
      <c r="L147" s="1" t="s">
        <v>27</v>
      </c>
      <c r="M147" s="1">
        <f>COUNTIF(K147,"Settled")+COUNTIF(L147,"Investor")</f>
        <v>1</v>
      </c>
      <c r="N147" s="1">
        <v>2004</v>
      </c>
      <c r="O147" s="2">
        <v>2008</v>
      </c>
      <c r="P147" s="4">
        <v>44343292</v>
      </c>
      <c r="Q147" s="4"/>
      <c r="R147" s="4">
        <v>5600000</v>
      </c>
      <c r="U147" s="4">
        <v>5600000</v>
      </c>
      <c r="V147" s="4"/>
      <c r="W147" s="1" t="s">
        <v>603</v>
      </c>
      <c r="X147" s="1" t="s">
        <v>184</v>
      </c>
      <c r="Y147" s="1" t="s">
        <v>59</v>
      </c>
      <c r="Z147" s="1" t="s">
        <v>936</v>
      </c>
      <c r="AC147" s="1" t="s">
        <v>935</v>
      </c>
      <c r="AD147" s="1" t="s">
        <v>2</v>
      </c>
      <c r="AE147" s="1" t="s">
        <v>2</v>
      </c>
      <c r="AF147" s="1" t="s">
        <v>21</v>
      </c>
      <c r="AG147" s="1" t="s">
        <v>20</v>
      </c>
      <c r="AP147" s="1" t="s">
        <v>21</v>
      </c>
      <c r="AQ147" s="1" t="s">
        <v>20</v>
      </c>
      <c r="AT147" s="1" t="s">
        <v>21</v>
      </c>
      <c r="AU147" s="1" t="s">
        <v>56</v>
      </c>
      <c r="AX147" s="1" t="s">
        <v>21</v>
      </c>
      <c r="AY147" s="1" t="s">
        <v>56</v>
      </c>
    </row>
    <row r="148" spans="1:57" s="5" customFormat="1" ht="78.75">
      <c r="A148" s="5" t="s">
        <v>904</v>
      </c>
      <c r="B148" s="5" t="s">
        <v>934</v>
      </c>
      <c r="C148" s="5" t="s">
        <v>933</v>
      </c>
      <c r="E148" s="5" t="s">
        <v>45</v>
      </c>
      <c r="F148" s="5" t="s">
        <v>15</v>
      </c>
      <c r="G148" s="5" t="s">
        <v>932</v>
      </c>
      <c r="H148" s="14" t="s">
        <v>13</v>
      </c>
      <c r="I148" s="5" t="s">
        <v>43</v>
      </c>
      <c r="J148" s="14" t="s">
        <v>12</v>
      </c>
      <c r="K148" s="5" t="s">
        <v>11</v>
      </c>
      <c r="L148" s="5" t="s">
        <v>10</v>
      </c>
      <c r="M148" s="1">
        <f>COUNTIF(K148,"Settled")+COUNTIF(L148,"Investor")</f>
        <v>0</v>
      </c>
      <c r="N148" s="5">
        <v>2003</v>
      </c>
      <c r="O148" s="14">
        <v>2006</v>
      </c>
      <c r="P148" s="13">
        <v>80000000</v>
      </c>
      <c r="Q148" s="13"/>
      <c r="W148" s="12" t="s">
        <v>578</v>
      </c>
      <c r="X148" s="5" t="s">
        <v>60</v>
      </c>
      <c r="Y148" s="5" t="s">
        <v>355</v>
      </c>
      <c r="Z148" s="5" t="s">
        <v>9</v>
      </c>
      <c r="AC148" s="5" t="s">
        <v>9</v>
      </c>
      <c r="AD148" s="5" t="s">
        <v>906</v>
      </c>
      <c r="AE148" s="5" t="s">
        <v>98</v>
      </c>
      <c r="AF148" s="5" t="s">
        <v>21</v>
      </c>
      <c r="AH148" s="5" t="s">
        <v>21</v>
      </c>
      <c r="AJ148" s="5" t="s">
        <v>21</v>
      </c>
      <c r="AL148" s="5" t="s">
        <v>21</v>
      </c>
      <c r="AX148" s="5" t="s">
        <v>21</v>
      </c>
      <c r="BD148" s="5" t="s">
        <v>931</v>
      </c>
    </row>
    <row r="149" spans="1:57" ht="110.25">
      <c r="A149" s="1" t="s">
        <v>904</v>
      </c>
      <c r="B149" s="1" t="s">
        <v>930</v>
      </c>
      <c r="C149" s="1" t="s">
        <v>929</v>
      </c>
      <c r="D149" s="1" t="s">
        <v>928</v>
      </c>
      <c r="E149" s="1" t="s">
        <v>16</v>
      </c>
      <c r="F149" s="1" t="s">
        <v>15</v>
      </c>
      <c r="G149" s="1" t="s">
        <v>920</v>
      </c>
      <c r="H149" s="2" t="s">
        <v>13</v>
      </c>
      <c r="I149" s="1" t="s">
        <v>156</v>
      </c>
      <c r="K149" s="1" t="s">
        <v>11</v>
      </c>
      <c r="L149" s="1" t="s">
        <v>10</v>
      </c>
      <c r="M149" s="1">
        <f>COUNTIF(K149,"Settled")+COUNTIF(L149,"Investor")</f>
        <v>0</v>
      </c>
      <c r="N149" s="1">
        <v>2003</v>
      </c>
      <c r="O149" s="2">
        <v>2009</v>
      </c>
      <c r="P149" s="43">
        <v>80000000</v>
      </c>
      <c r="W149" s="1" t="s">
        <v>927</v>
      </c>
      <c r="X149" s="1" t="s">
        <v>926</v>
      </c>
      <c r="Y149" s="1" t="s">
        <v>146</v>
      </c>
      <c r="Z149" s="1" t="s">
        <v>925</v>
      </c>
      <c r="AC149" s="1" t="s">
        <v>924</v>
      </c>
      <c r="AD149" s="1" t="s">
        <v>2</v>
      </c>
      <c r="AE149" s="1" t="s">
        <v>2</v>
      </c>
      <c r="AF149" s="1" t="s">
        <v>21</v>
      </c>
      <c r="AJ149" s="1" t="s">
        <v>21</v>
      </c>
      <c r="AR149" s="1" t="s">
        <v>21</v>
      </c>
      <c r="AT149" s="1" t="s">
        <v>21</v>
      </c>
      <c r="BD149" s="1" t="s">
        <v>923</v>
      </c>
    </row>
    <row r="150" spans="1:57" ht="141.75" hidden="1">
      <c r="A150" s="1" t="s">
        <v>904</v>
      </c>
      <c r="B150" s="1" t="s">
        <v>922</v>
      </c>
      <c r="C150" s="1" t="s">
        <v>921</v>
      </c>
      <c r="E150" s="1" t="s">
        <v>16</v>
      </c>
      <c r="F150" s="1" t="s">
        <v>15</v>
      </c>
      <c r="G150" s="1" t="s">
        <v>920</v>
      </c>
      <c r="H150" s="2" t="s">
        <v>13</v>
      </c>
      <c r="I150" s="1" t="s">
        <v>919</v>
      </c>
      <c r="K150" s="1" t="s">
        <v>80</v>
      </c>
      <c r="M150" s="1">
        <f>COUNTIF(K150,"Settled")+COUNTIF(L150,"Investor")</f>
        <v>1</v>
      </c>
      <c r="N150" s="1">
        <v>2002</v>
      </c>
      <c r="O150" s="2">
        <v>2004</v>
      </c>
      <c r="P150" s="4">
        <v>4700000</v>
      </c>
      <c r="Q150" s="4"/>
      <c r="S150" s="4">
        <v>3500000</v>
      </c>
      <c r="T150" s="4"/>
      <c r="U150" s="4">
        <v>3500000</v>
      </c>
      <c r="V150" s="4"/>
      <c r="W150" s="1" t="s">
        <v>918</v>
      </c>
      <c r="X150" s="1" t="s">
        <v>917</v>
      </c>
      <c r="Y150" s="1" t="s">
        <v>916</v>
      </c>
      <c r="Z150" s="1" t="s">
        <v>915</v>
      </c>
      <c r="AC150" s="1" t="s">
        <v>914</v>
      </c>
      <c r="AD150" s="1" t="s">
        <v>2</v>
      </c>
      <c r="AE150" s="1" t="s">
        <v>2</v>
      </c>
      <c r="BD150" s="1" t="s">
        <v>913</v>
      </c>
      <c r="BE150" s="1" t="s">
        <v>912</v>
      </c>
    </row>
    <row r="151" spans="1:57" ht="141.75">
      <c r="A151" s="1" t="s">
        <v>904</v>
      </c>
      <c r="B151" s="1" t="s">
        <v>911</v>
      </c>
      <c r="C151" s="1" t="s">
        <v>910</v>
      </c>
      <c r="E151" s="1" t="s">
        <v>16</v>
      </c>
      <c r="F151" s="1" t="s">
        <v>15</v>
      </c>
      <c r="G151" s="1" t="s">
        <v>909</v>
      </c>
      <c r="H151" s="2" t="s">
        <v>13</v>
      </c>
      <c r="I151" s="1" t="s">
        <v>43</v>
      </c>
      <c r="J151" s="2" t="s">
        <v>12</v>
      </c>
      <c r="K151" s="1" t="s">
        <v>11</v>
      </c>
      <c r="L151" s="1" t="s">
        <v>27</v>
      </c>
      <c r="M151" s="1">
        <f>COUNTIF(K151,"Settled")+COUNTIF(L151,"Investor")</f>
        <v>1</v>
      </c>
      <c r="N151" s="1">
        <v>2002</v>
      </c>
      <c r="O151" s="2">
        <v>2007</v>
      </c>
      <c r="P151" s="4">
        <v>375000000</v>
      </c>
      <c r="Q151" s="4"/>
      <c r="R151" s="4">
        <v>71500000</v>
      </c>
      <c r="U151" s="4">
        <v>71500000</v>
      </c>
      <c r="V151" s="40">
        <v>100000000</v>
      </c>
      <c r="W151" s="1" t="s">
        <v>908</v>
      </c>
      <c r="X151" s="1" t="s">
        <v>40</v>
      </c>
      <c r="Y151" s="1" t="s">
        <v>24</v>
      </c>
      <c r="Z151" s="1" t="s">
        <v>907</v>
      </c>
      <c r="AC151" s="1" t="s">
        <v>115</v>
      </c>
      <c r="AD151" s="1" t="s">
        <v>906</v>
      </c>
      <c r="AE151" s="1" t="s">
        <v>98</v>
      </c>
      <c r="AF151" s="1" t="s">
        <v>21</v>
      </c>
      <c r="AG151" s="1" t="s">
        <v>20</v>
      </c>
      <c r="AJ151" s="1" t="s">
        <v>21</v>
      </c>
      <c r="AK151" s="1" t="s">
        <v>56</v>
      </c>
      <c r="AL151" s="1" t="s">
        <v>21</v>
      </c>
      <c r="AM151" s="1" t="s">
        <v>20</v>
      </c>
      <c r="AT151" s="1" t="s">
        <v>21</v>
      </c>
      <c r="AU151" s="1" t="s">
        <v>20</v>
      </c>
      <c r="BD151" s="1" t="s">
        <v>905</v>
      </c>
    </row>
    <row r="152" spans="1:57" ht="141.75" hidden="1">
      <c r="A152" s="1" t="s">
        <v>904</v>
      </c>
      <c r="B152" s="1" t="s">
        <v>903</v>
      </c>
      <c r="C152" s="1" t="s">
        <v>902</v>
      </c>
      <c r="D152" s="1" t="s">
        <v>901</v>
      </c>
      <c r="E152" s="1" t="s">
        <v>900</v>
      </c>
      <c r="F152" s="1" t="s">
        <v>73</v>
      </c>
      <c r="G152" s="15" t="s">
        <v>899</v>
      </c>
      <c r="H152" s="2" t="s">
        <v>13</v>
      </c>
      <c r="I152" s="1" t="s">
        <v>12</v>
      </c>
      <c r="K152" s="1" t="s">
        <v>48</v>
      </c>
      <c r="M152" s="1">
        <f>COUNTIF(K152,"Settled")+COUNTIF(L152,"Investor")</f>
        <v>0</v>
      </c>
      <c r="N152" s="1">
        <v>2008</v>
      </c>
      <c r="O152" s="2">
        <v>2011</v>
      </c>
      <c r="P152" s="4" t="s">
        <v>9</v>
      </c>
      <c r="Q152" s="4"/>
      <c r="R152" s="4"/>
      <c r="W152" s="1" t="s">
        <v>146</v>
      </c>
      <c r="X152" s="1" t="s">
        <v>60</v>
      </c>
      <c r="Y152" s="1" t="s">
        <v>252</v>
      </c>
      <c r="Z152" s="1" t="s">
        <v>898</v>
      </c>
      <c r="AC152" s="1" t="s">
        <v>231</v>
      </c>
      <c r="AD152" s="1" t="s">
        <v>2</v>
      </c>
      <c r="AE152" s="1" t="s">
        <v>2</v>
      </c>
      <c r="BD152" s="1" t="s">
        <v>897</v>
      </c>
    </row>
    <row r="153" spans="1:57" ht="157.5" hidden="1">
      <c r="A153" s="1" t="s">
        <v>881</v>
      </c>
      <c r="B153" s="10" t="s">
        <v>896</v>
      </c>
      <c r="C153" s="1" t="s">
        <v>895</v>
      </c>
      <c r="D153" s="1" t="s">
        <v>464</v>
      </c>
      <c r="E153" s="1" t="s">
        <v>806</v>
      </c>
      <c r="F153" s="1" t="s">
        <v>30</v>
      </c>
      <c r="G153" s="1" t="s">
        <v>894</v>
      </c>
      <c r="H153" s="2" t="s">
        <v>893</v>
      </c>
      <c r="I153" s="1" t="s">
        <v>156</v>
      </c>
      <c r="J153" s="2" t="s">
        <v>892</v>
      </c>
      <c r="K153" s="1" t="s">
        <v>80</v>
      </c>
      <c r="M153" s="1">
        <f>COUNTIF(K153,"Settled")+COUNTIF(L153,"Investor")</f>
        <v>1</v>
      </c>
      <c r="N153" s="1">
        <v>2013</v>
      </c>
      <c r="O153" s="2">
        <v>2015</v>
      </c>
      <c r="P153" s="4" t="s">
        <v>464</v>
      </c>
      <c r="Q153" s="4"/>
      <c r="R153" s="4"/>
      <c r="W153" s="1" t="s">
        <v>146</v>
      </c>
      <c r="X153" s="1" t="s">
        <v>891</v>
      </c>
      <c r="Y153" s="1" t="s">
        <v>773</v>
      </c>
      <c r="Z153" s="1" t="s">
        <v>38</v>
      </c>
      <c r="AC153" s="1" t="s">
        <v>890</v>
      </c>
      <c r="AD153" s="1" t="s">
        <v>2</v>
      </c>
      <c r="AE153" s="1" t="s">
        <v>2</v>
      </c>
      <c r="AF153" s="1" t="s">
        <v>21</v>
      </c>
      <c r="AJ153" s="1" t="s">
        <v>21</v>
      </c>
      <c r="AL153" s="1" t="s">
        <v>21</v>
      </c>
      <c r="AT153" s="1" t="s">
        <v>21</v>
      </c>
      <c r="BD153" s="1" t="s">
        <v>889</v>
      </c>
    </row>
    <row r="154" spans="1:57" ht="141.75">
      <c r="A154" s="1" t="s">
        <v>881</v>
      </c>
      <c r="B154" s="1" t="s">
        <v>888</v>
      </c>
      <c r="C154" s="1" t="s">
        <v>887</v>
      </c>
      <c r="D154" s="1" t="s">
        <v>886</v>
      </c>
      <c r="E154" s="1" t="s">
        <v>16</v>
      </c>
      <c r="F154" s="1" t="s">
        <v>15</v>
      </c>
      <c r="G154" s="1" t="s">
        <v>597</v>
      </c>
      <c r="H154" s="2" t="s">
        <v>413</v>
      </c>
      <c r="I154" s="1" t="s">
        <v>43</v>
      </c>
      <c r="J154" s="2" t="s">
        <v>42</v>
      </c>
      <c r="K154" s="1" t="s">
        <v>11</v>
      </c>
      <c r="L154" s="1" t="s">
        <v>10</v>
      </c>
      <c r="M154" s="1">
        <f>COUNTIF(K154,"Settled")+COUNTIF(L154,"Investor")</f>
        <v>0</v>
      </c>
      <c r="N154" s="1">
        <v>2009</v>
      </c>
      <c r="O154" s="2">
        <v>2013</v>
      </c>
      <c r="P154" s="4">
        <v>100000000</v>
      </c>
      <c r="Q154" s="4"/>
      <c r="W154" s="12" t="s">
        <v>578</v>
      </c>
      <c r="X154" s="1" t="s">
        <v>60</v>
      </c>
      <c r="Y154" s="1" t="s">
        <v>603</v>
      </c>
      <c r="Z154" s="1" t="s">
        <v>38</v>
      </c>
      <c r="AC154" s="1" t="s">
        <v>885</v>
      </c>
      <c r="AD154" s="1" t="s">
        <v>2</v>
      </c>
      <c r="AE154" s="1" t="s">
        <v>2</v>
      </c>
      <c r="AF154" s="1" t="s">
        <v>21</v>
      </c>
      <c r="AJ154" s="1" t="s">
        <v>21</v>
      </c>
      <c r="AL154" s="1" t="s">
        <v>21</v>
      </c>
      <c r="AN154" s="1" t="s">
        <v>21</v>
      </c>
      <c r="BD154" s="1" t="s">
        <v>177</v>
      </c>
    </row>
    <row r="155" spans="1:57" ht="94.5">
      <c r="A155" s="1" t="s">
        <v>881</v>
      </c>
      <c r="B155" s="1" t="s">
        <v>884</v>
      </c>
      <c r="C155" s="1" t="s">
        <v>883</v>
      </c>
      <c r="E155" s="1" t="s">
        <v>16</v>
      </c>
      <c r="F155" s="1" t="s">
        <v>15</v>
      </c>
      <c r="G155" s="1" t="s">
        <v>597</v>
      </c>
      <c r="H155" s="2" t="s">
        <v>413</v>
      </c>
      <c r="I155" s="1" t="s">
        <v>43</v>
      </c>
      <c r="J155" s="2" t="s">
        <v>42</v>
      </c>
      <c r="K155" s="1" t="s">
        <v>11</v>
      </c>
      <c r="L155" s="1" t="s">
        <v>10</v>
      </c>
      <c r="M155" s="1">
        <f>COUNTIF(K155,"Settled")+COUNTIF(L155,"Investor")</f>
        <v>0</v>
      </c>
      <c r="N155" s="1">
        <v>2009</v>
      </c>
      <c r="O155" s="2">
        <v>2017</v>
      </c>
      <c r="P155" s="4">
        <v>314000000</v>
      </c>
      <c r="Q155" s="4"/>
      <c r="W155" s="1" t="s">
        <v>41</v>
      </c>
      <c r="X155" s="1" t="s">
        <v>129</v>
      </c>
      <c r="Y155" s="1" t="s">
        <v>192</v>
      </c>
      <c r="Z155" s="1" t="s">
        <v>38</v>
      </c>
      <c r="AC155" s="1" t="s">
        <v>882</v>
      </c>
      <c r="AD155" s="1" t="s">
        <v>2</v>
      </c>
      <c r="AE155" s="1" t="s">
        <v>2</v>
      </c>
      <c r="AF155" s="1" t="s">
        <v>21</v>
      </c>
      <c r="AJ155" s="1" t="s">
        <v>21</v>
      </c>
      <c r="AL155" s="1" t="s">
        <v>21</v>
      </c>
      <c r="AN155" s="1" t="s">
        <v>21</v>
      </c>
      <c r="AX155" s="1" t="s">
        <v>21</v>
      </c>
      <c r="BD155" s="1" t="s">
        <v>177</v>
      </c>
    </row>
    <row r="156" spans="1:57" ht="94.5">
      <c r="A156" s="1" t="s">
        <v>881</v>
      </c>
      <c r="B156" s="1" t="s">
        <v>880</v>
      </c>
      <c r="C156" s="1" t="s">
        <v>879</v>
      </c>
      <c r="E156" s="1" t="s">
        <v>133</v>
      </c>
      <c r="F156" s="1" t="s">
        <v>30</v>
      </c>
      <c r="G156" s="1" t="s">
        <v>878</v>
      </c>
      <c r="H156" s="2" t="s">
        <v>13</v>
      </c>
      <c r="I156" s="1" t="s">
        <v>535</v>
      </c>
      <c r="K156" s="1" t="s">
        <v>11</v>
      </c>
      <c r="L156" s="1" t="s">
        <v>10</v>
      </c>
      <c r="M156" s="1">
        <f>COUNTIF(K156,"Settled")+COUNTIF(L156,"Investor")</f>
        <v>0</v>
      </c>
      <c r="N156" s="1">
        <v>2003</v>
      </c>
      <c r="O156" s="2">
        <v>2006</v>
      </c>
      <c r="P156" s="4">
        <v>122000000</v>
      </c>
      <c r="Q156" s="4"/>
      <c r="W156" s="1" t="s">
        <v>204</v>
      </c>
      <c r="X156" s="1" t="s">
        <v>877</v>
      </c>
      <c r="Y156" s="1" t="s">
        <v>252</v>
      </c>
      <c r="Z156" s="1" t="s">
        <v>448</v>
      </c>
      <c r="AC156" s="1" t="s">
        <v>876</v>
      </c>
      <c r="AD156" s="1" t="s">
        <v>2</v>
      </c>
      <c r="AE156" s="1" t="s">
        <v>2</v>
      </c>
      <c r="AJ156" s="1" t="s">
        <v>21</v>
      </c>
      <c r="BD156" s="1" t="s">
        <v>177</v>
      </c>
    </row>
    <row r="157" spans="1:57" ht="78.75" hidden="1">
      <c r="A157" s="1" t="s">
        <v>855</v>
      </c>
      <c r="B157" s="10" t="s">
        <v>875</v>
      </c>
      <c r="C157" s="1" t="s">
        <v>874</v>
      </c>
      <c r="E157" s="1" t="s">
        <v>16</v>
      </c>
      <c r="F157" s="1" t="s">
        <v>15</v>
      </c>
      <c r="G157" s="1" t="s">
        <v>873</v>
      </c>
      <c r="H157" s="2" t="s">
        <v>465</v>
      </c>
      <c r="I157" s="1" t="s">
        <v>478</v>
      </c>
      <c r="K157" s="1" t="s">
        <v>71</v>
      </c>
      <c r="N157" s="1">
        <v>2017</v>
      </c>
      <c r="P157" s="4" t="s">
        <v>9</v>
      </c>
      <c r="Q157" s="4"/>
      <c r="W157" s="1" t="s">
        <v>872</v>
      </c>
      <c r="X157" s="1" t="s">
        <v>871</v>
      </c>
      <c r="Y157" s="1" t="s">
        <v>870</v>
      </c>
      <c r="Z157" s="1" t="s">
        <v>115</v>
      </c>
      <c r="AC157" s="1" t="s">
        <v>122</v>
      </c>
      <c r="AD157" s="1" t="s">
        <v>2</v>
      </c>
      <c r="AE157" s="1" t="s">
        <v>2</v>
      </c>
      <c r="BD157" s="1" t="s">
        <v>469</v>
      </c>
    </row>
    <row r="158" spans="1:57" ht="78.75" hidden="1">
      <c r="A158" s="1" t="s">
        <v>855</v>
      </c>
      <c r="B158" s="10" t="s">
        <v>869</v>
      </c>
      <c r="C158" s="1" t="s">
        <v>868</v>
      </c>
      <c r="E158" s="1" t="s">
        <v>855</v>
      </c>
      <c r="F158" s="1" t="s">
        <v>15</v>
      </c>
      <c r="G158" s="1" t="s">
        <v>9</v>
      </c>
      <c r="H158" s="2" t="s">
        <v>465</v>
      </c>
      <c r="I158" s="1" t="s">
        <v>156</v>
      </c>
      <c r="K158" s="1" t="s">
        <v>80</v>
      </c>
      <c r="N158" s="1">
        <v>1997</v>
      </c>
      <c r="O158" s="2">
        <v>1998</v>
      </c>
      <c r="P158" s="4" t="s">
        <v>9</v>
      </c>
      <c r="Q158" s="4"/>
      <c r="R158" s="1" t="s">
        <v>464</v>
      </c>
      <c r="S158" s="1" t="s">
        <v>9</v>
      </c>
      <c r="W158" s="1" t="s">
        <v>867</v>
      </c>
      <c r="X158" s="1" t="s">
        <v>866</v>
      </c>
      <c r="Y158" s="1" t="s">
        <v>865</v>
      </c>
      <c r="Z158" s="1" t="s">
        <v>864</v>
      </c>
      <c r="AC158" s="1" t="s">
        <v>863</v>
      </c>
      <c r="AD158" s="1" t="s">
        <v>2</v>
      </c>
      <c r="AE158" s="1" t="s">
        <v>2</v>
      </c>
      <c r="BD158" s="1" t="s">
        <v>862</v>
      </c>
    </row>
    <row r="159" spans="1:57" ht="141.75">
      <c r="A159" s="1" t="s">
        <v>855</v>
      </c>
      <c r="B159" s="10" t="s">
        <v>861</v>
      </c>
      <c r="C159" s="1" t="s">
        <v>853</v>
      </c>
      <c r="E159" s="1" t="s">
        <v>16</v>
      </c>
      <c r="F159" s="1" t="s">
        <v>15</v>
      </c>
      <c r="G159" s="1" t="s">
        <v>860</v>
      </c>
      <c r="H159" s="2" t="s">
        <v>465</v>
      </c>
      <c r="I159" s="1" t="s">
        <v>12</v>
      </c>
      <c r="K159" s="1" t="s">
        <v>11</v>
      </c>
      <c r="L159" s="1" t="s">
        <v>10</v>
      </c>
      <c r="M159" s="1">
        <f>COUNTIF(K159,"Settled")+COUNTIF(L159,"Investor")</f>
        <v>0</v>
      </c>
      <c r="N159" s="1">
        <v>2005</v>
      </c>
      <c r="O159" s="2">
        <v>2009</v>
      </c>
      <c r="P159" s="4" t="s">
        <v>464</v>
      </c>
      <c r="Q159" s="4"/>
      <c r="W159" s="1" t="s">
        <v>859</v>
      </c>
      <c r="X159" s="1" t="s">
        <v>858</v>
      </c>
      <c r="Y159" s="1" t="s">
        <v>192</v>
      </c>
      <c r="Z159" s="1" t="s">
        <v>847</v>
      </c>
      <c r="AC159" s="1" t="s">
        <v>857</v>
      </c>
      <c r="AD159" s="1" t="s">
        <v>2</v>
      </c>
      <c r="AE159" s="1" t="s">
        <v>2</v>
      </c>
      <c r="BD159" s="1" t="s">
        <v>856</v>
      </c>
    </row>
    <row r="160" spans="1:57" ht="94.5">
      <c r="A160" s="1" t="s">
        <v>855</v>
      </c>
      <c r="B160" s="1" t="s">
        <v>854</v>
      </c>
      <c r="C160" s="1" t="s">
        <v>853</v>
      </c>
      <c r="D160" s="1" t="s">
        <v>852</v>
      </c>
      <c r="E160" s="1" t="s">
        <v>16</v>
      </c>
      <c r="F160" s="1" t="s">
        <v>15</v>
      </c>
      <c r="G160" s="1" t="s">
        <v>851</v>
      </c>
      <c r="H160" s="2" t="s">
        <v>13</v>
      </c>
      <c r="I160" s="1" t="s">
        <v>12</v>
      </c>
      <c r="K160" s="1" t="s">
        <v>11</v>
      </c>
      <c r="L160" s="1" t="s">
        <v>10</v>
      </c>
      <c r="M160" s="1">
        <f>COUNTIF(K160,"Settled")+COUNTIF(L160,"Investor")</f>
        <v>0</v>
      </c>
      <c r="N160" s="1">
        <v>2010</v>
      </c>
      <c r="O160" s="2">
        <v>2010</v>
      </c>
      <c r="P160" s="4">
        <v>500000000</v>
      </c>
      <c r="Q160" s="4"/>
      <c r="W160" s="1" t="s">
        <v>850</v>
      </c>
      <c r="X160" s="1" t="s">
        <v>849</v>
      </c>
      <c r="Y160" s="1" t="s">
        <v>848</v>
      </c>
      <c r="Z160" s="1" t="s">
        <v>847</v>
      </c>
      <c r="AC160" s="1" t="s">
        <v>846</v>
      </c>
      <c r="AD160" s="1" t="s">
        <v>2</v>
      </c>
      <c r="AE160" s="1" t="s">
        <v>2</v>
      </c>
      <c r="AF160" s="1" t="s">
        <v>21</v>
      </c>
      <c r="AJ160" s="1" t="s">
        <v>21</v>
      </c>
      <c r="AR160" s="1" t="s">
        <v>21</v>
      </c>
      <c r="AT160" s="1" t="s">
        <v>21</v>
      </c>
      <c r="BB160" s="1" t="s">
        <v>21</v>
      </c>
      <c r="BD160" s="1" t="s">
        <v>177</v>
      </c>
    </row>
    <row r="161" spans="1:56" ht="110.25" hidden="1">
      <c r="A161" s="1" t="s">
        <v>820</v>
      </c>
      <c r="B161" s="1" t="s">
        <v>845</v>
      </c>
      <c r="C161" s="1" t="s">
        <v>844</v>
      </c>
      <c r="D161" s="1" t="s">
        <v>843</v>
      </c>
      <c r="E161" s="1" t="s">
        <v>16</v>
      </c>
      <c r="F161" s="1" t="s">
        <v>15</v>
      </c>
      <c r="G161" s="1" t="s">
        <v>597</v>
      </c>
      <c r="H161" s="2" t="s">
        <v>413</v>
      </c>
      <c r="I161" s="1" t="s">
        <v>43</v>
      </c>
      <c r="J161" s="2" t="s">
        <v>42</v>
      </c>
      <c r="K161" s="1" t="s">
        <v>71</v>
      </c>
      <c r="M161" s="1">
        <f>COUNTIF(K161,"Settled")+COUNTIF(L161,"Investor")</f>
        <v>0</v>
      </c>
      <c r="N161" s="1">
        <v>2018</v>
      </c>
      <c r="P161" s="4">
        <v>300500000</v>
      </c>
      <c r="Q161" s="4"/>
      <c r="W161" s="1" t="s">
        <v>194</v>
      </c>
      <c r="X161" s="1" t="s">
        <v>842</v>
      </c>
      <c r="Y161" s="1" t="s">
        <v>841</v>
      </c>
      <c r="Z161" s="1" t="s">
        <v>749</v>
      </c>
      <c r="AC161" s="1" t="s">
        <v>122</v>
      </c>
      <c r="AD161" s="1" t="s">
        <v>2</v>
      </c>
      <c r="AE161" s="1" t="s">
        <v>2</v>
      </c>
      <c r="BD161" s="1" t="s">
        <v>71</v>
      </c>
    </row>
    <row r="162" spans="1:56" ht="47.25" hidden="1">
      <c r="A162" s="1" t="s">
        <v>820</v>
      </c>
      <c r="B162" s="1" t="s">
        <v>840</v>
      </c>
      <c r="C162" s="1" t="s">
        <v>839</v>
      </c>
      <c r="E162" s="1" t="s">
        <v>838</v>
      </c>
      <c r="F162" s="1" t="s">
        <v>389</v>
      </c>
      <c r="G162" s="1" t="s">
        <v>837</v>
      </c>
      <c r="H162" s="2" t="s">
        <v>13</v>
      </c>
      <c r="I162" s="1" t="s">
        <v>836</v>
      </c>
      <c r="K162" s="1" t="s">
        <v>71</v>
      </c>
      <c r="M162" s="1">
        <f>COUNTIF(K162,"Settled")+COUNTIF(L162,"Investor")</f>
        <v>0</v>
      </c>
      <c r="N162" s="1">
        <v>2018</v>
      </c>
      <c r="P162" s="4">
        <v>74000000</v>
      </c>
      <c r="Q162" s="4"/>
      <c r="W162" s="5" t="s">
        <v>9</v>
      </c>
      <c r="X162" s="5" t="s">
        <v>9</v>
      </c>
      <c r="Y162" s="5" t="s">
        <v>9</v>
      </c>
      <c r="Z162" s="1" t="s">
        <v>9</v>
      </c>
      <c r="AC162" s="1" t="s">
        <v>122</v>
      </c>
      <c r="BD162" s="1" t="s">
        <v>835</v>
      </c>
    </row>
    <row r="163" spans="1:56" ht="94.5" hidden="1">
      <c r="A163" s="1" t="s">
        <v>820</v>
      </c>
      <c r="B163" s="1" t="s">
        <v>834</v>
      </c>
      <c r="C163" s="1" t="s">
        <v>825</v>
      </c>
      <c r="E163" s="1" t="s">
        <v>133</v>
      </c>
      <c r="F163" s="1" t="s">
        <v>30</v>
      </c>
      <c r="G163" s="1" t="s">
        <v>824</v>
      </c>
      <c r="H163" s="2" t="s">
        <v>13</v>
      </c>
      <c r="I163" s="1" t="s">
        <v>9</v>
      </c>
      <c r="K163" s="1" t="s">
        <v>71</v>
      </c>
      <c r="M163" s="1">
        <f>COUNTIF(K163,"Settled")+COUNTIF(L163,"Investor")</f>
        <v>0</v>
      </c>
      <c r="N163" s="1">
        <v>2017</v>
      </c>
      <c r="P163" s="1" t="s">
        <v>9</v>
      </c>
      <c r="W163" s="12" t="s">
        <v>578</v>
      </c>
      <c r="X163" s="1" t="s">
        <v>52</v>
      </c>
      <c r="Y163" s="1" t="s">
        <v>59</v>
      </c>
      <c r="Z163" s="1" t="s">
        <v>398</v>
      </c>
      <c r="AC163" s="1" t="s">
        <v>833</v>
      </c>
      <c r="AD163" s="1" t="s">
        <v>99</v>
      </c>
      <c r="AE163" s="1" t="s">
        <v>98</v>
      </c>
      <c r="BD163" s="1" t="s">
        <v>832</v>
      </c>
    </row>
    <row r="164" spans="1:56" ht="110.25" hidden="1">
      <c r="A164" s="1" t="s">
        <v>820</v>
      </c>
      <c r="B164" s="1" t="s">
        <v>831</v>
      </c>
      <c r="C164" s="1" t="s">
        <v>830</v>
      </c>
      <c r="E164" s="1" t="s">
        <v>16</v>
      </c>
      <c r="F164" s="1" t="s">
        <v>15</v>
      </c>
      <c r="G164" s="1" t="s">
        <v>597</v>
      </c>
      <c r="H164" s="2" t="s">
        <v>413</v>
      </c>
      <c r="I164" s="1" t="s">
        <v>156</v>
      </c>
      <c r="K164" s="1" t="s">
        <v>71</v>
      </c>
      <c r="L164" s="1" t="s">
        <v>27</v>
      </c>
      <c r="M164" s="1">
        <f>COUNTIF(K164,"Settled")+COUNTIF(L164,"Investor")</f>
        <v>1</v>
      </c>
      <c r="N164" s="1">
        <v>2010</v>
      </c>
      <c r="P164" s="1" t="s">
        <v>829</v>
      </c>
      <c r="R164" s="4">
        <v>21100000</v>
      </c>
      <c r="U164" s="4">
        <v>21100000</v>
      </c>
      <c r="V164" s="4"/>
      <c r="W164" s="1" t="s">
        <v>204</v>
      </c>
      <c r="X164" s="1" t="s">
        <v>828</v>
      </c>
      <c r="Y164" s="1" t="s">
        <v>174</v>
      </c>
      <c r="Z164" s="1" t="s">
        <v>823</v>
      </c>
      <c r="AC164" s="1" t="s">
        <v>122</v>
      </c>
      <c r="AD164" s="1" t="s">
        <v>2</v>
      </c>
      <c r="AE164" s="1" t="s">
        <v>2</v>
      </c>
      <c r="AF164" s="1" t="s">
        <v>21</v>
      </c>
      <c r="AG164" s="1" t="s">
        <v>20</v>
      </c>
      <c r="BD164" s="1" t="s">
        <v>827</v>
      </c>
    </row>
    <row r="165" spans="1:56" ht="110.25">
      <c r="A165" s="1" t="s">
        <v>820</v>
      </c>
      <c r="B165" s="1" t="s">
        <v>826</v>
      </c>
      <c r="C165" s="1" t="s">
        <v>825</v>
      </c>
      <c r="E165" s="1" t="s">
        <v>133</v>
      </c>
      <c r="F165" s="1" t="s">
        <v>30</v>
      </c>
      <c r="G165" s="1" t="s">
        <v>824</v>
      </c>
      <c r="H165" s="2" t="s">
        <v>13</v>
      </c>
      <c r="I165" s="1" t="s">
        <v>156</v>
      </c>
      <c r="K165" s="1" t="s">
        <v>11</v>
      </c>
      <c r="L165" s="1" t="s">
        <v>10</v>
      </c>
      <c r="M165" s="1">
        <f>COUNTIF(K165,"Settled")+COUNTIF(L165,"Investor")</f>
        <v>0</v>
      </c>
      <c r="N165" s="1">
        <v>2009</v>
      </c>
      <c r="O165" s="2">
        <v>2015</v>
      </c>
      <c r="P165" s="4">
        <v>188000000</v>
      </c>
      <c r="Q165" s="4"/>
      <c r="W165" s="1" t="s">
        <v>252</v>
      </c>
      <c r="X165" s="1" t="s">
        <v>275</v>
      </c>
      <c r="Y165" s="1" t="s">
        <v>85</v>
      </c>
      <c r="Z165" s="1" t="s">
        <v>823</v>
      </c>
      <c r="AC165" s="1" t="s">
        <v>822</v>
      </c>
      <c r="AD165" s="1" t="s">
        <v>2</v>
      </c>
      <c r="AE165" s="1" t="s">
        <v>2</v>
      </c>
      <c r="AF165" s="1" t="s">
        <v>21</v>
      </c>
      <c r="AJ165" s="1" t="s">
        <v>21</v>
      </c>
      <c r="AP165" s="1" t="s">
        <v>21</v>
      </c>
      <c r="AR165" s="1" t="s">
        <v>21</v>
      </c>
      <c r="BD165" s="1" t="s">
        <v>821</v>
      </c>
    </row>
    <row r="166" spans="1:56" ht="94.5">
      <c r="A166" s="1" t="s">
        <v>820</v>
      </c>
      <c r="B166" s="1" t="s">
        <v>819</v>
      </c>
      <c r="C166" s="1" t="s">
        <v>818</v>
      </c>
      <c r="E166" s="1" t="s">
        <v>16</v>
      </c>
      <c r="F166" s="1" t="s">
        <v>15</v>
      </c>
      <c r="G166" s="1" t="s">
        <v>597</v>
      </c>
      <c r="H166" s="2" t="s">
        <v>413</v>
      </c>
      <c r="I166" s="1" t="s">
        <v>401</v>
      </c>
      <c r="J166" s="2" t="s">
        <v>400</v>
      </c>
      <c r="K166" s="1" t="s">
        <v>11</v>
      </c>
      <c r="L166" s="1" t="s">
        <v>27</v>
      </c>
      <c r="M166" s="1">
        <f>COUNTIF(K166,"Settled")+COUNTIF(L166,"Investor")</f>
        <v>1</v>
      </c>
      <c r="N166" s="1">
        <v>2007</v>
      </c>
      <c r="O166" s="2">
        <v>2013</v>
      </c>
      <c r="P166" s="4">
        <v>64000000</v>
      </c>
      <c r="Q166" s="4"/>
      <c r="R166" s="4">
        <v>11300000</v>
      </c>
      <c r="U166" s="8">
        <v>16090599</v>
      </c>
      <c r="V166" s="8"/>
      <c r="W166" s="1" t="s">
        <v>355</v>
      </c>
      <c r="X166" s="1" t="s">
        <v>817</v>
      </c>
      <c r="Y166" s="1" t="s">
        <v>138</v>
      </c>
      <c r="Z166" s="1" t="s">
        <v>448</v>
      </c>
      <c r="AC166" s="1" t="s">
        <v>816</v>
      </c>
      <c r="AD166" s="1" t="s">
        <v>2</v>
      </c>
      <c r="AE166" s="1" t="s">
        <v>2</v>
      </c>
      <c r="AF166" s="1" t="s">
        <v>21</v>
      </c>
      <c r="AG166" s="1" t="s">
        <v>20</v>
      </c>
      <c r="AJ166" s="1" t="s">
        <v>21</v>
      </c>
      <c r="AL166" s="1" t="s">
        <v>21</v>
      </c>
      <c r="AT166" s="1" t="s">
        <v>21</v>
      </c>
      <c r="BD166" s="1" t="s">
        <v>815</v>
      </c>
    </row>
    <row r="167" spans="1:56" ht="94.5" hidden="1">
      <c r="A167" s="1" t="s">
        <v>814</v>
      </c>
      <c r="B167" s="1" t="s">
        <v>813</v>
      </c>
      <c r="C167" s="1" t="s">
        <v>812</v>
      </c>
      <c r="E167" s="1" t="s">
        <v>63</v>
      </c>
      <c r="F167" s="1" t="s">
        <v>30</v>
      </c>
      <c r="G167" s="1" t="s">
        <v>811</v>
      </c>
      <c r="H167" s="2" t="s">
        <v>13</v>
      </c>
      <c r="I167" s="1" t="s">
        <v>28</v>
      </c>
      <c r="K167" s="1" t="s">
        <v>80</v>
      </c>
      <c r="M167" s="1">
        <f>COUNTIF(K167,"Settled")+COUNTIF(L167,"Investor")</f>
        <v>1</v>
      </c>
      <c r="N167" s="1">
        <v>2001</v>
      </c>
      <c r="O167" s="2">
        <v>2002</v>
      </c>
      <c r="P167" s="4">
        <v>9900000</v>
      </c>
      <c r="Q167" s="4"/>
      <c r="S167" s="1" t="s">
        <v>9</v>
      </c>
      <c r="W167" s="1" t="s">
        <v>464</v>
      </c>
      <c r="X167" s="1" t="s">
        <v>464</v>
      </c>
      <c r="Y167" s="1" t="s">
        <v>41</v>
      </c>
      <c r="Z167" s="1" t="s">
        <v>810</v>
      </c>
      <c r="AC167" s="1" t="s">
        <v>809</v>
      </c>
      <c r="AD167" s="1" t="s">
        <v>2</v>
      </c>
      <c r="AE167" s="1" t="s">
        <v>2</v>
      </c>
      <c r="BD167" s="1" t="s">
        <v>808</v>
      </c>
    </row>
    <row r="168" spans="1:56" ht="94.5">
      <c r="A168" s="1" t="s">
        <v>778</v>
      </c>
      <c r="B168" s="10" t="s">
        <v>807</v>
      </c>
      <c r="C168" s="1" t="s">
        <v>799</v>
      </c>
      <c r="D168" s="1" t="s">
        <v>464</v>
      </c>
      <c r="E168" s="1" t="s">
        <v>806</v>
      </c>
      <c r="F168" s="1" t="s">
        <v>30</v>
      </c>
      <c r="G168" s="1" t="s">
        <v>805</v>
      </c>
      <c r="H168" s="2" t="s">
        <v>465</v>
      </c>
      <c r="I168" s="1" t="s">
        <v>401</v>
      </c>
      <c r="J168" s="2" t="s">
        <v>149</v>
      </c>
      <c r="K168" s="1" t="s">
        <v>11</v>
      </c>
      <c r="L168" s="1" t="s">
        <v>27</v>
      </c>
      <c r="M168" s="1">
        <f>COUNTIF(K168,"Settled")+COUNTIF(L168,"Investor")</f>
        <v>1</v>
      </c>
      <c r="N168" s="1">
        <v>2007</v>
      </c>
      <c r="O168" s="2">
        <v>2011</v>
      </c>
      <c r="P168" s="4">
        <v>5569148</v>
      </c>
      <c r="Q168" s="4"/>
      <c r="R168" s="4">
        <v>5730893</v>
      </c>
      <c r="S168" s="1" t="s">
        <v>464</v>
      </c>
      <c r="U168" s="4">
        <v>5730893</v>
      </c>
      <c r="V168" s="4"/>
      <c r="W168" s="1" t="s">
        <v>464</v>
      </c>
      <c r="X168" s="1" t="s">
        <v>464</v>
      </c>
      <c r="Y168" s="1" t="s">
        <v>804</v>
      </c>
      <c r="Z168" s="1" t="s">
        <v>803</v>
      </c>
      <c r="AC168" s="1" t="s">
        <v>802</v>
      </c>
      <c r="AD168" s="1" t="s">
        <v>2</v>
      </c>
      <c r="AE168" s="1" t="s">
        <v>2</v>
      </c>
      <c r="BD168" s="1" t="s">
        <v>801</v>
      </c>
    </row>
    <row r="169" spans="1:56" ht="110.25">
      <c r="A169" s="1" t="s">
        <v>778</v>
      </c>
      <c r="B169" s="10" t="s">
        <v>800</v>
      </c>
      <c r="C169" s="1" t="s">
        <v>799</v>
      </c>
      <c r="D169" s="1" t="s">
        <v>798</v>
      </c>
      <c r="E169" s="1" t="s">
        <v>797</v>
      </c>
      <c r="F169" s="1" t="s">
        <v>73</v>
      </c>
      <c r="G169" s="1" t="s">
        <v>9</v>
      </c>
      <c r="H169" s="2" t="s">
        <v>465</v>
      </c>
      <c r="I169" s="1" t="s">
        <v>401</v>
      </c>
      <c r="J169" s="2" t="s">
        <v>149</v>
      </c>
      <c r="K169" s="1" t="s">
        <v>11</v>
      </c>
      <c r="L169" s="1" t="s">
        <v>9</v>
      </c>
      <c r="M169" s="1">
        <f>COUNTIF(K169,"Settled")+COUNTIF(L169,"Investor")</f>
        <v>0</v>
      </c>
      <c r="N169" s="1">
        <v>1999</v>
      </c>
      <c r="O169" s="2">
        <v>2000</v>
      </c>
      <c r="P169" s="4" t="s">
        <v>9</v>
      </c>
      <c r="Q169" s="4"/>
      <c r="R169" s="4" t="s">
        <v>9</v>
      </c>
      <c r="S169" s="1" t="s">
        <v>464</v>
      </c>
      <c r="U169" s="4" t="s">
        <v>9</v>
      </c>
      <c r="V169" s="4"/>
      <c r="W169" s="1" t="s">
        <v>796</v>
      </c>
      <c r="X169" s="1" t="s">
        <v>795</v>
      </c>
      <c r="Y169" s="1" t="s">
        <v>794</v>
      </c>
      <c r="Z169" s="1" t="s">
        <v>793</v>
      </c>
      <c r="AC169" s="1" t="s">
        <v>792</v>
      </c>
      <c r="AD169" s="1" t="s">
        <v>2</v>
      </c>
      <c r="AE169" s="1" t="s">
        <v>2</v>
      </c>
      <c r="BD169" s="1" t="s">
        <v>791</v>
      </c>
    </row>
    <row r="170" spans="1:56" ht="63">
      <c r="A170" s="1" t="s">
        <v>778</v>
      </c>
      <c r="B170" s="10" t="s">
        <v>790</v>
      </c>
      <c r="C170" s="1" t="s">
        <v>789</v>
      </c>
      <c r="D170" s="1" t="s">
        <v>464</v>
      </c>
      <c r="E170" s="1" t="s">
        <v>133</v>
      </c>
      <c r="F170" s="1" t="s">
        <v>30</v>
      </c>
      <c r="G170" s="1" t="s">
        <v>788</v>
      </c>
      <c r="H170" s="2" t="s">
        <v>465</v>
      </c>
      <c r="I170" s="1" t="s">
        <v>401</v>
      </c>
      <c r="J170" s="2" t="s">
        <v>149</v>
      </c>
      <c r="K170" s="1" t="s">
        <v>11</v>
      </c>
      <c r="L170" s="1" t="s">
        <v>27</v>
      </c>
      <c r="M170" s="1">
        <f>COUNTIF(K170,"Settled")+COUNTIF(L170,"Investor")</f>
        <v>1</v>
      </c>
      <c r="N170" s="1">
        <v>2013</v>
      </c>
      <c r="O170" s="2">
        <v>2015</v>
      </c>
      <c r="P170" s="4">
        <v>11546198</v>
      </c>
      <c r="Q170" s="4"/>
      <c r="R170" s="4">
        <v>8075990</v>
      </c>
      <c r="S170" s="1" t="s">
        <v>464</v>
      </c>
      <c r="U170" s="4">
        <v>8075990</v>
      </c>
      <c r="V170" s="4"/>
      <c r="W170" s="1" t="s">
        <v>464</v>
      </c>
      <c r="X170" s="1" t="s">
        <v>464</v>
      </c>
      <c r="Y170" s="1" t="s">
        <v>184</v>
      </c>
      <c r="Z170" s="1" t="s">
        <v>787</v>
      </c>
      <c r="AC170" s="1" t="s">
        <v>786</v>
      </c>
      <c r="AD170" s="1" t="s">
        <v>2</v>
      </c>
      <c r="AE170" s="1" t="s">
        <v>2</v>
      </c>
      <c r="BD170" s="1" t="s">
        <v>785</v>
      </c>
    </row>
    <row r="171" spans="1:56" ht="141.75" hidden="1">
      <c r="A171" s="1" t="s">
        <v>778</v>
      </c>
      <c r="B171" s="1" t="s">
        <v>784</v>
      </c>
      <c r="C171" s="1" t="s">
        <v>783</v>
      </c>
      <c r="E171" s="1" t="s">
        <v>341</v>
      </c>
      <c r="F171" s="1" t="s">
        <v>340</v>
      </c>
      <c r="G171" s="1" t="s">
        <v>782</v>
      </c>
      <c r="H171" s="2" t="s">
        <v>413</v>
      </c>
      <c r="I171" s="1" t="s">
        <v>28</v>
      </c>
      <c r="K171" s="1" t="s">
        <v>71</v>
      </c>
      <c r="M171" s="1">
        <f>COUNTIF(K171,"Settled")+COUNTIF(L171,"Investor")</f>
        <v>0</v>
      </c>
      <c r="N171" s="1">
        <v>2018</v>
      </c>
      <c r="P171" s="4">
        <v>1000000000</v>
      </c>
      <c r="Q171" s="4"/>
      <c r="W171" s="1" t="s">
        <v>781</v>
      </c>
      <c r="X171" s="5" t="s">
        <v>9</v>
      </c>
      <c r="Y171" s="1" t="s">
        <v>780</v>
      </c>
      <c r="Z171" s="1" t="s">
        <v>772</v>
      </c>
      <c r="AC171" s="1" t="s">
        <v>779</v>
      </c>
      <c r="AD171" s="1" t="s">
        <v>2</v>
      </c>
      <c r="AE171" s="1" t="s">
        <v>2</v>
      </c>
      <c r="BD171" s="1" t="s">
        <v>766</v>
      </c>
    </row>
    <row r="172" spans="1:56" ht="78.75" hidden="1">
      <c r="A172" s="1" t="s">
        <v>778</v>
      </c>
      <c r="B172" s="1" t="s">
        <v>777</v>
      </c>
      <c r="C172" s="1" t="s">
        <v>776</v>
      </c>
      <c r="E172" s="1" t="s">
        <v>16</v>
      </c>
      <c r="F172" s="1" t="s">
        <v>15</v>
      </c>
      <c r="G172" s="1" t="s">
        <v>775</v>
      </c>
      <c r="H172" s="2" t="s">
        <v>13</v>
      </c>
      <c r="I172" s="1" t="s">
        <v>9</v>
      </c>
      <c r="K172" s="1" t="s">
        <v>71</v>
      </c>
      <c r="M172" s="1">
        <f>COUNTIF(K172,"Settled")+COUNTIF(L172,"Investor")</f>
        <v>0</v>
      </c>
      <c r="N172" s="1">
        <v>2017</v>
      </c>
      <c r="P172" s="4">
        <v>251800000</v>
      </c>
      <c r="Q172" s="4"/>
      <c r="W172" s="1" t="s">
        <v>774</v>
      </c>
      <c r="X172" s="1" t="s">
        <v>532</v>
      </c>
      <c r="Y172" s="1" t="s">
        <v>773</v>
      </c>
      <c r="Z172" s="1" t="s">
        <v>772</v>
      </c>
      <c r="AC172" s="1" t="s">
        <v>771</v>
      </c>
      <c r="AD172" s="1" t="s">
        <v>426</v>
      </c>
      <c r="AE172" s="1" t="s">
        <v>98</v>
      </c>
      <c r="AH172" s="1" t="s">
        <v>21</v>
      </c>
      <c r="BD172" s="1" t="s">
        <v>71</v>
      </c>
    </row>
    <row r="173" spans="1:56" ht="111.95" hidden="1" customHeight="1">
      <c r="A173" s="1" t="s">
        <v>608</v>
      </c>
      <c r="B173" s="10" t="s">
        <v>770</v>
      </c>
      <c r="C173" s="1" t="s">
        <v>769</v>
      </c>
      <c r="E173" s="1" t="s">
        <v>63</v>
      </c>
      <c r="F173" s="1" t="s">
        <v>30</v>
      </c>
      <c r="G173" s="1" t="s">
        <v>768</v>
      </c>
      <c r="H173" s="2" t="s">
        <v>13</v>
      </c>
      <c r="I173" s="1" t="s">
        <v>149</v>
      </c>
      <c r="K173" s="1" t="s">
        <v>71</v>
      </c>
      <c r="M173" s="1">
        <f>COUNTIF(K173,"Settled")+COUNTIF(L173,"Investor")</f>
        <v>0</v>
      </c>
      <c r="N173" s="1">
        <v>2019</v>
      </c>
      <c r="P173" s="4" t="s">
        <v>9</v>
      </c>
      <c r="Q173" s="4"/>
      <c r="W173" s="1" t="s">
        <v>79</v>
      </c>
      <c r="X173" s="1" t="s">
        <v>79</v>
      </c>
      <c r="Y173" s="1" t="s">
        <v>79</v>
      </c>
      <c r="Z173" s="1" t="s">
        <v>602</v>
      </c>
      <c r="AC173" s="1" t="s">
        <v>767</v>
      </c>
      <c r="AD173" s="1" t="s">
        <v>2</v>
      </c>
      <c r="AE173" s="1" t="s">
        <v>2</v>
      </c>
      <c r="BD173" s="1" t="s">
        <v>766</v>
      </c>
    </row>
    <row r="174" spans="1:56" ht="111.95" hidden="1" customHeight="1">
      <c r="A174" s="1" t="s">
        <v>608</v>
      </c>
      <c r="B174" s="10" t="s">
        <v>765</v>
      </c>
      <c r="C174" s="1" t="s">
        <v>764</v>
      </c>
      <c r="E174" s="1" t="s">
        <v>16</v>
      </c>
      <c r="F174" s="1" t="s">
        <v>15</v>
      </c>
      <c r="G174" s="1" t="s">
        <v>605</v>
      </c>
      <c r="H174" s="2" t="s">
        <v>413</v>
      </c>
      <c r="I174" s="1" t="s">
        <v>43</v>
      </c>
      <c r="K174" s="1" t="s">
        <v>71</v>
      </c>
      <c r="M174" s="1">
        <f>COUNTIF(K174,"Settled")+COUNTIF(L174,"Investor")</f>
        <v>0</v>
      </c>
      <c r="N174" s="1">
        <v>2019</v>
      </c>
      <c r="P174" s="4">
        <v>3540000000</v>
      </c>
      <c r="Q174" s="4"/>
      <c r="W174" s="1" t="s">
        <v>9</v>
      </c>
      <c r="X174" s="1" t="s">
        <v>9</v>
      </c>
      <c r="Y174" s="1" t="s">
        <v>9</v>
      </c>
      <c r="Z174" s="1" t="s">
        <v>602</v>
      </c>
      <c r="AC174" s="1" t="s">
        <v>763</v>
      </c>
      <c r="AD174" s="1" t="s">
        <v>641</v>
      </c>
      <c r="AE174" s="1" t="s">
        <v>98</v>
      </c>
      <c r="AF174" s="1" t="s">
        <v>21</v>
      </c>
      <c r="AJ174" s="1" t="s">
        <v>21</v>
      </c>
      <c r="AL174" s="1" t="s">
        <v>21</v>
      </c>
      <c r="AR174" s="1" t="s">
        <v>21</v>
      </c>
    </row>
    <row r="175" spans="1:56" ht="189" hidden="1">
      <c r="A175" s="1" t="s">
        <v>608</v>
      </c>
      <c r="B175" s="1" t="s">
        <v>762</v>
      </c>
      <c r="C175" s="1" t="s">
        <v>761</v>
      </c>
      <c r="D175" s="1" t="s">
        <v>760</v>
      </c>
      <c r="E175" s="1" t="s">
        <v>16</v>
      </c>
      <c r="F175" s="1" t="s">
        <v>15</v>
      </c>
      <c r="G175" s="1" t="s">
        <v>605</v>
      </c>
      <c r="H175" s="2" t="s">
        <v>413</v>
      </c>
      <c r="I175" s="1" t="s">
        <v>719</v>
      </c>
      <c r="K175" s="1" t="s">
        <v>71</v>
      </c>
      <c r="M175" s="1">
        <f>COUNTIF(K175,"Settled")+COUNTIF(L175,"Investor")</f>
        <v>0</v>
      </c>
      <c r="N175" s="1">
        <v>2018</v>
      </c>
      <c r="P175" s="4">
        <v>700000000</v>
      </c>
      <c r="Q175" s="4"/>
      <c r="W175" s="1" t="s">
        <v>241</v>
      </c>
      <c r="X175" s="1" t="s">
        <v>759</v>
      </c>
      <c r="Y175" s="1" t="s">
        <v>449</v>
      </c>
      <c r="Z175" s="1" t="s">
        <v>758</v>
      </c>
      <c r="AC175" s="1" t="s">
        <v>754</v>
      </c>
      <c r="AD175" s="1" t="s">
        <v>2</v>
      </c>
      <c r="AE175" s="1" t="s">
        <v>98</v>
      </c>
      <c r="AF175" s="1" t="s">
        <v>21</v>
      </c>
      <c r="AJ175" s="1" t="s">
        <v>21</v>
      </c>
      <c r="BD175" s="1" t="s">
        <v>71</v>
      </c>
    </row>
    <row r="176" spans="1:56" ht="110.25" hidden="1">
      <c r="A176" s="1" t="s">
        <v>608</v>
      </c>
      <c r="B176" s="1" t="s">
        <v>757</v>
      </c>
      <c r="C176" s="1" t="s">
        <v>756</v>
      </c>
      <c r="E176" s="1" t="s">
        <v>514</v>
      </c>
      <c r="F176" s="1" t="s">
        <v>389</v>
      </c>
      <c r="G176" s="1" t="s">
        <v>755</v>
      </c>
      <c r="H176" s="2" t="s">
        <v>13</v>
      </c>
      <c r="I176" s="1" t="s">
        <v>719</v>
      </c>
      <c r="K176" s="1" t="s">
        <v>71</v>
      </c>
      <c r="M176" s="1">
        <f>COUNTIF(K176,"Settled")+COUNTIF(L176,"Investor")</f>
        <v>0</v>
      </c>
      <c r="N176" s="1">
        <v>2018</v>
      </c>
      <c r="P176" s="4">
        <v>213297620</v>
      </c>
      <c r="Q176" s="4"/>
      <c r="W176" s="1" t="s">
        <v>103</v>
      </c>
      <c r="X176" s="1" t="s">
        <v>656</v>
      </c>
      <c r="Y176" s="1" t="s">
        <v>138</v>
      </c>
      <c r="Z176" s="1" t="s">
        <v>729</v>
      </c>
      <c r="AC176" s="1" t="s">
        <v>754</v>
      </c>
      <c r="AD176" s="1" t="s">
        <v>2</v>
      </c>
      <c r="AE176" s="1" t="s">
        <v>98</v>
      </c>
      <c r="AF176" s="1" t="s">
        <v>21</v>
      </c>
      <c r="AJ176" s="1" t="s">
        <v>21</v>
      </c>
      <c r="AR176" s="1" t="s">
        <v>21</v>
      </c>
      <c r="BD176" s="1" t="s">
        <v>71</v>
      </c>
    </row>
    <row r="177" spans="1:56" ht="78.75" hidden="1">
      <c r="A177" s="1" t="s">
        <v>608</v>
      </c>
      <c r="B177" s="1" t="s">
        <v>753</v>
      </c>
      <c r="C177" s="1" t="s">
        <v>752</v>
      </c>
      <c r="E177" s="1" t="s">
        <v>243</v>
      </c>
      <c r="F177" s="1" t="s">
        <v>30</v>
      </c>
      <c r="G177" s="1" t="s">
        <v>751</v>
      </c>
      <c r="H177" s="2" t="s">
        <v>13</v>
      </c>
      <c r="I177" s="1" t="s">
        <v>331</v>
      </c>
      <c r="K177" s="1" t="s">
        <v>71</v>
      </c>
      <c r="M177" s="1">
        <f>COUNTIF(K177,"Settled")+COUNTIF(L177,"Investor")</f>
        <v>0</v>
      </c>
      <c r="N177" s="1">
        <v>2017</v>
      </c>
      <c r="P177" s="1" t="s">
        <v>9</v>
      </c>
      <c r="W177" s="1" t="s">
        <v>271</v>
      </c>
      <c r="X177" s="1" t="s">
        <v>129</v>
      </c>
      <c r="Y177" s="1" t="s">
        <v>750</v>
      </c>
      <c r="Z177" s="1" t="s">
        <v>602</v>
      </c>
      <c r="AC177" s="1" t="s">
        <v>749</v>
      </c>
      <c r="AD177" s="1" t="s">
        <v>2</v>
      </c>
      <c r="AE177" s="1" t="s">
        <v>36</v>
      </c>
      <c r="BD177" s="1" t="s">
        <v>748</v>
      </c>
    </row>
    <row r="178" spans="1:56" ht="63" hidden="1">
      <c r="A178" s="1" t="s">
        <v>608</v>
      </c>
      <c r="B178" s="1" t="s">
        <v>747</v>
      </c>
      <c r="C178" s="1" t="s">
        <v>746</v>
      </c>
      <c r="E178" s="1" t="s">
        <v>745</v>
      </c>
      <c r="F178" s="1" t="s">
        <v>73</v>
      </c>
      <c r="G178" s="1" t="s">
        <v>744</v>
      </c>
      <c r="H178" s="2" t="s">
        <v>13</v>
      </c>
      <c r="I178" s="1" t="s">
        <v>266</v>
      </c>
      <c r="K178" s="1" t="s">
        <v>71</v>
      </c>
      <c r="M178" s="1">
        <f>COUNTIF(K178,"Settled")+COUNTIF(L178,"Investor")</f>
        <v>0</v>
      </c>
      <c r="N178" s="1">
        <v>2017</v>
      </c>
      <c r="P178" s="4">
        <v>25000000</v>
      </c>
      <c r="Q178" s="4"/>
      <c r="W178" s="5" t="s">
        <v>9</v>
      </c>
      <c r="X178" s="5" t="s">
        <v>9</v>
      </c>
      <c r="Y178" s="1" t="s">
        <v>9</v>
      </c>
      <c r="Z178" s="1" t="s">
        <v>602</v>
      </c>
      <c r="AC178" s="1" t="s">
        <v>743</v>
      </c>
      <c r="AD178" s="1" t="s">
        <v>9</v>
      </c>
      <c r="AE178" s="1" t="s">
        <v>98</v>
      </c>
      <c r="AF178" s="1" t="s">
        <v>21</v>
      </c>
      <c r="AH178" s="1" t="s">
        <v>21</v>
      </c>
      <c r="AJ178" s="1" t="s">
        <v>21</v>
      </c>
      <c r="AN178" s="1" t="s">
        <v>21</v>
      </c>
      <c r="AR178" s="1" t="s">
        <v>21</v>
      </c>
      <c r="AT178" s="1" t="s">
        <v>21</v>
      </c>
      <c r="BD178" s="1" t="s">
        <v>71</v>
      </c>
    </row>
    <row r="179" spans="1:56" ht="94.5" hidden="1">
      <c r="A179" s="1" t="s">
        <v>608</v>
      </c>
      <c r="B179" s="1" t="s">
        <v>742</v>
      </c>
      <c r="C179" s="1" t="s">
        <v>741</v>
      </c>
      <c r="E179" s="1" t="s">
        <v>16</v>
      </c>
      <c r="F179" s="1" t="s">
        <v>15</v>
      </c>
      <c r="G179" s="1" t="s">
        <v>605</v>
      </c>
      <c r="H179" s="2" t="s">
        <v>413</v>
      </c>
      <c r="I179" s="1" t="s">
        <v>112</v>
      </c>
      <c r="J179" s="2" t="s">
        <v>740</v>
      </c>
      <c r="K179" s="1" t="s">
        <v>71</v>
      </c>
      <c r="M179" s="1">
        <f>COUNTIF(K179,"Settled")+COUNTIF(L179,"Investor")</f>
        <v>0</v>
      </c>
      <c r="N179" s="1">
        <v>2017</v>
      </c>
      <c r="P179" s="1" t="s">
        <v>9</v>
      </c>
      <c r="W179" s="1" t="s">
        <v>422</v>
      </c>
      <c r="X179" s="1" t="s">
        <v>625</v>
      </c>
      <c r="Y179" s="1" t="s">
        <v>138</v>
      </c>
      <c r="Z179" s="1" t="s">
        <v>602</v>
      </c>
      <c r="AC179" s="1" t="s">
        <v>739</v>
      </c>
      <c r="AD179" s="1" t="s">
        <v>2</v>
      </c>
      <c r="AE179" s="1" t="s">
        <v>36</v>
      </c>
      <c r="AF179" s="1" t="s">
        <v>21</v>
      </c>
      <c r="AL179" s="1" t="s">
        <v>21</v>
      </c>
      <c r="AN179" s="1" t="s">
        <v>21</v>
      </c>
      <c r="AR179" s="1" t="s">
        <v>21</v>
      </c>
      <c r="BD179" s="1" t="s">
        <v>71</v>
      </c>
    </row>
    <row r="180" spans="1:56" ht="126" hidden="1">
      <c r="A180" s="1" t="s">
        <v>608</v>
      </c>
      <c r="B180" s="1" t="s">
        <v>738</v>
      </c>
      <c r="C180" s="1" t="s">
        <v>737</v>
      </c>
      <c r="D180" s="1" t="s">
        <v>736</v>
      </c>
      <c r="E180" s="1" t="s">
        <v>16</v>
      </c>
      <c r="F180" s="1" t="s">
        <v>15</v>
      </c>
      <c r="G180" s="1" t="s">
        <v>605</v>
      </c>
      <c r="H180" s="2" t="s">
        <v>413</v>
      </c>
      <c r="I180" s="1" t="s">
        <v>651</v>
      </c>
      <c r="J180" s="2" t="s">
        <v>650</v>
      </c>
      <c r="K180" s="1" t="s">
        <v>71</v>
      </c>
      <c r="M180" s="1">
        <f>COUNTIF(K180,"Settled")+COUNTIF(L180,"Investor")</f>
        <v>0</v>
      </c>
      <c r="N180" s="1">
        <v>2016</v>
      </c>
      <c r="P180" s="4">
        <v>100000000</v>
      </c>
      <c r="Q180" s="4"/>
      <c r="W180" s="1" t="s">
        <v>146</v>
      </c>
      <c r="X180" s="1" t="s">
        <v>354</v>
      </c>
      <c r="Y180" s="1" t="s">
        <v>735</v>
      </c>
      <c r="Z180" s="1" t="s">
        <v>602</v>
      </c>
      <c r="AC180" s="1" t="s">
        <v>734</v>
      </c>
      <c r="AD180" s="1" t="s">
        <v>2</v>
      </c>
      <c r="AE180" s="1" t="s">
        <v>36</v>
      </c>
      <c r="AF180" s="1" t="s">
        <v>21</v>
      </c>
      <c r="AJ180" s="1" t="s">
        <v>21</v>
      </c>
      <c r="AL180" s="1" t="s">
        <v>21</v>
      </c>
      <c r="AN180" s="1" t="s">
        <v>21</v>
      </c>
      <c r="BD180" s="1" t="s">
        <v>71</v>
      </c>
    </row>
    <row r="181" spans="1:56" ht="141.75" hidden="1">
      <c r="A181" s="1" t="s">
        <v>608</v>
      </c>
      <c r="B181" s="1" t="s">
        <v>733</v>
      </c>
      <c r="C181" s="1" t="s">
        <v>732</v>
      </c>
      <c r="D181" s="1" t="s">
        <v>731</v>
      </c>
      <c r="E181" s="1" t="s">
        <v>16</v>
      </c>
      <c r="F181" s="1" t="s">
        <v>15</v>
      </c>
      <c r="G181" s="1" t="s">
        <v>605</v>
      </c>
      <c r="H181" s="2" t="s">
        <v>413</v>
      </c>
      <c r="I181" s="1" t="s">
        <v>331</v>
      </c>
      <c r="K181" s="1" t="s">
        <v>71</v>
      </c>
      <c r="M181" s="1">
        <f>COUNTIF(K181,"Settled")+COUNTIF(L181,"Investor")</f>
        <v>0</v>
      </c>
      <c r="N181" s="1">
        <v>2016</v>
      </c>
      <c r="P181" s="4">
        <v>500000000</v>
      </c>
      <c r="Q181" s="4"/>
      <c r="W181" s="1" t="s">
        <v>730</v>
      </c>
      <c r="X181" s="1" t="s">
        <v>192</v>
      </c>
      <c r="Y181" s="1" t="s">
        <v>85</v>
      </c>
      <c r="Z181" s="1" t="s">
        <v>729</v>
      </c>
      <c r="AC181" s="1" t="s">
        <v>728</v>
      </c>
      <c r="AD181" s="1" t="s">
        <v>2</v>
      </c>
      <c r="AE181" s="1" t="s">
        <v>98</v>
      </c>
      <c r="AF181" s="1" t="s">
        <v>21</v>
      </c>
      <c r="AJ181" s="1" t="s">
        <v>21</v>
      </c>
      <c r="BD181" s="1" t="s">
        <v>71</v>
      </c>
    </row>
    <row r="182" spans="1:56" ht="94.5" hidden="1">
      <c r="A182" s="1" t="s">
        <v>608</v>
      </c>
      <c r="B182" s="1" t="s">
        <v>727</v>
      </c>
      <c r="C182" s="1" t="s">
        <v>726</v>
      </c>
      <c r="E182" s="1" t="s">
        <v>45</v>
      </c>
      <c r="F182" s="1" t="s">
        <v>15</v>
      </c>
      <c r="G182" s="1" t="s">
        <v>605</v>
      </c>
      <c r="H182" s="2" t="s">
        <v>413</v>
      </c>
      <c r="I182" s="1" t="s">
        <v>401</v>
      </c>
      <c r="K182" s="1" t="s">
        <v>71</v>
      </c>
      <c r="M182" s="1">
        <f>COUNTIF(K182,"Settled")+COUNTIF(L182,"Investor")</f>
        <v>0</v>
      </c>
      <c r="N182" s="1">
        <v>2015</v>
      </c>
      <c r="P182" s="4">
        <v>76000000</v>
      </c>
      <c r="Q182" s="4"/>
      <c r="W182" s="1" t="s">
        <v>215</v>
      </c>
      <c r="X182" s="1" t="s">
        <v>725</v>
      </c>
      <c r="Y182" s="1" t="s">
        <v>101</v>
      </c>
      <c r="Z182" s="1" t="s">
        <v>724</v>
      </c>
      <c r="AC182" s="1" t="s">
        <v>688</v>
      </c>
      <c r="AD182" s="1" t="s">
        <v>2</v>
      </c>
      <c r="AE182" s="1" t="s">
        <v>36</v>
      </c>
      <c r="AF182" s="1" t="s">
        <v>21</v>
      </c>
      <c r="AJ182" s="1" t="s">
        <v>21</v>
      </c>
      <c r="BD182" s="1" t="s">
        <v>71</v>
      </c>
    </row>
    <row r="183" spans="1:56" s="5" customFormat="1" ht="94.5" hidden="1">
      <c r="A183" s="5" t="s">
        <v>608</v>
      </c>
      <c r="B183" s="5" t="s">
        <v>723</v>
      </c>
      <c r="C183" s="5" t="s">
        <v>722</v>
      </c>
      <c r="D183" s="5" t="s">
        <v>721</v>
      </c>
      <c r="E183" s="5" t="s">
        <v>341</v>
      </c>
      <c r="F183" s="5" t="s">
        <v>340</v>
      </c>
      <c r="G183" s="5" t="s">
        <v>720</v>
      </c>
      <c r="H183" s="14" t="s">
        <v>13</v>
      </c>
      <c r="I183" s="5" t="s">
        <v>719</v>
      </c>
      <c r="J183" s="14"/>
      <c r="K183" s="5" t="s">
        <v>71</v>
      </c>
      <c r="M183" s="1">
        <f>COUNTIF(K183,"Settled")+COUNTIF(L183,"Investor")</f>
        <v>0</v>
      </c>
      <c r="N183" s="5">
        <v>2015</v>
      </c>
      <c r="O183" s="14"/>
      <c r="P183" s="13">
        <v>408000000</v>
      </c>
      <c r="Q183" s="13"/>
      <c r="W183" s="5" t="s">
        <v>9</v>
      </c>
      <c r="X183" s="5" t="s">
        <v>9</v>
      </c>
      <c r="Y183" s="5" t="s">
        <v>9</v>
      </c>
      <c r="Z183" s="5" t="s">
        <v>9</v>
      </c>
      <c r="AC183" s="5" t="s">
        <v>718</v>
      </c>
      <c r="AD183" s="5" t="s">
        <v>9</v>
      </c>
      <c r="AE183" s="5" t="s">
        <v>98</v>
      </c>
      <c r="AF183" s="5" t="s">
        <v>21</v>
      </c>
      <c r="AJ183" s="5" t="s">
        <v>21</v>
      </c>
      <c r="AL183" s="5" t="s">
        <v>21</v>
      </c>
      <c r="AN183" s="5" t="s">
        <v>21</v>
      </c>
      <c r="AR183" s="5" t="s">
        <v>21</v>
      </c>
      <c r="BD183" s="5" t="s">
        <v>71</v>
      </c>
    </row>
    <row r="184" spans="1:56" ht="173.25" hidden="1">
      <c r="A184" s="1" t="s">
        <v>608</v>
      </c>
      <c r="B184" s="1" t="s">
        <v>717</v>
      </c>
      <c r="C184" s="1" t="s">
        <v>716</v>
      </c>
      <c r="D184" s="1" t="s">
        <v>715</v>
      </c>
      <c r="E184" s="1" t="s">
        <v>133</v>
      </c>
      <c r="F184" s="1" t="s">
        <v>30</v>
      </c>
      <c r="G184" s="1" t="s">
        <v>701</v>
      </c>
      <c r="H184" s="2" t="s">
        <v>13</v>
      </c>
      <c r="I184" s="1" t="s">
        <v>401</v>
      </c>
      <c r="K184" s="1" t="s">
        <v>48</v>
      </c>
      <c r="M184" s="1">
        <f>COUNTIF(K184,"Settled")+COUNTIF(L184,"Investor")</f>
        <v>0</v>
      </c>
      <c r="N184" s="1">
        <v>2013</v>
      </c>
      <c r="O184" s="2">
        <v>2014</v>
      </c>
      <c r="P184" s="13">
        <v>22500000</v>
      </c>
      <c r="W184" s="1" t="s">
        <v>241</v>
      </c>
      <c r="X184" s="1" t="s">
        <v>714</v>
      </c>
      <c r="Y184" s="1" t="s">
        <v>9</v>
      </c>
      <c r="Z184" s="1" t="s">
        <v>602</v>
      </c>
      <c r="AC184" s="1" t="s">
        <v>713</v>
      </c>
      <c r="AD184" s="1" t="s">
        <v>2</v>
      </c>
      <c r="AE184" s="1" t="s">
        <v>36</v>
      </c>
      <c r="AF184" s="1" t="s">
        <v>21</v>
      </c>
      <c r="AJ184" s="1" t="s">
        <v>21</v>
      </c>
      <c r="AR184" s="1" t="s">
        <v>21</v>
      </c>
      <c r="BD184" s="1" t="s">
        <v>640</v>
      </c>
    </row>
    <row r="185" spans="1:56" s="5" customFormat="1" ht="78.75">
      <c r="A185" s="5" t="s">
        <v>608</v>
      </c>
      <c r="B185" s="5" t="s">
        <v>712</v>
      </c>
      <c r="C185" s="5" t="s">
        <v>711</v>
      </c>
      <c r="E185" s="5" t="s">
        <v>16</v>
      </c>
      <c r="F185" s="5" t="s">
        <v>15</v>
      </c>
      <c r="G185" s="5" t="s">
        <v>605</v>
      </c>
      <c r="H185" s="14" t="s">
        <v>413</v>
      </c>
      <c r="I185" s="5" t="s">
        <v>401</v>
      </c>
      <c r="J185" s="14"/>
      <c r="K185" s="5" t="s">
        <v>11</v>
      </c>
      <c r="L185" s="5" t="s">
        <v>10</v>
      </c>
      <c r="M185" s="1">
        <f>COUNTIF(K185,"Settled")+COUNTIF(L185,"Investor")</f>
        <v>0</v>
      </c>
      <c r="N185" s="5">
        <v>2013</v>
      </c>
      <c r="O185" s="14">
        <v>2015</v>
      </c>
      <c r="P185" s="13">
        <v>465000000</v>
      </c>
      <c r="Q185" s="13"/>
      <c r="W185" s="5" t="s">
        <v>710</v>
      </c>
      <c r="X185" s="5" t="s">
        <v>59</v>
      </c>
      <c r="Y185" s="1" t="s">
        <v>138</v>
      </c>
      <c r="Z185" s="5" t="s">
        <v>709</v>
      </c>
      <c r="AC185" s="5" t="s">
        <v>9</v>
      </c>
      <c r="AD185" s="5" t="s">
        <v>2</v>
      </c>
      <c r="AE185" s="5" t="s">
        <v>98</v>
      </c>
      <c r="AF185" s="5" t="s">
        <v>21</v>
      </c>
      <c r="AJ185" s="5" t="s">
        <v>21</v>
      </c>
      <c r="AL185" s="5" t="s">
        <v>21</v>
      </c>
      <c r="AN185" s="5" t="s">
        <v>21</v>
      </c>
      <c r="AX185" s="5" t="s">
        <v>21</v>
      </c>
      <c r="BD185" s="5" t="s">
        <v>708</v>
      </c>
    </row>
    <row r="186" spans="1:56" ht="78.75" hidden="1">
      <c r="A186" s="1" t="s">
        <v>608</v>
      </c>
      <c r="B186" s="1" t="s">
        <v>707</v>
      </c>
      <c r="C186" s="1" t="s">
        <v>706</v>
      </c>
      <c r="E186" s="1" t="s">
        <v>133</v>
      </c>
      <c r="F186" s="1" t="s">
        <v>30</v>
      </c>
      <c r="G186" s="1" t="s">
        <v>637</v>
      </c>
      <c r="H186" s="2" t="s">
        <v>13</v>
      </c>
      <c r="I186" s="1" t="s">
        <v>331</v>
      </c>
      <c r="K186" s="1" t="s">
        <v>80</v>
      </c>
      <c r="M186" s="1">
        <f>COUNTIF(K186,"Settled")+COUNTIF(L186,"Investor")</f>
        <v>1</v>
      </c>
      <c r="N186" s="1">
        <v>2012</v>
      </c>
      <c r="O186" s="2">
        <v>2018</v>
      </c>
      <c r="P186" s="4">
        <v>1060000000</v>
      </c>
      <c r="Q186" s="4"/>
      <c r="S186" s="1" t="s">
        <v>9</v>
      </c>
      <c r="W186" s="1" t="s">
        <v>705</v>
      </c>
      <c r="X186" s="1" t="s">
        <v>60</v>
      </c>
      <c r="Y186" s="1" t="s">
        <v>85</v>
      </c>
      <c r="Z186" s="1" t="s">
        <v>602</v>
      </c>
      <c r="AC186" s="1" t="s">
        <v>704</v>
      </c>
      <c r="AD186" s="1" t="s">
        <v>2</v>
      </c>
      <c r="AE186" s="1" t="s">
        <v>36</v>
      </c>
      <c r="AF186" s="1" t="s">
        <v>21</v>
      </c>
      <c r="AJ186" s="1" t="s">
        <v>21</v>
      </c>
      <c r="AL186" s="1" t="s">
        <v>21</v>
      </c>
      <c r="AN186" s="1" t="s">
        <v>21</v>
      </c>
      <c r="AP186" s="1" t="s">
        <v>21</v>
      </c>
      <c r="AR186" s="1" t="s">
        <v>21</v>
      </c>
      <c r="AV186" s="1" t="s">
        <v>21</v>
      </c>
      <c r="AX186" s="1" t="s">
        <v>21</v>
      </c>
      <c r="BD186" s="1" t="s">
        <v>539</v>
      </c>
    </row>
    <row r="187" spans="1:56" ht="94.5">
      <c r="A187" s="1" t="s">
        <v>608</v>
      </c>
      <c r="B187" s="1" t="s">
        <v>703</v>
      </c>
      <c r="C187" s="1" t="s">
        <v>702</v>
      </c>
      <c r="E187" s="1" t="s">
        <v>133</v>
      </c>
      <c r="F187" s="1" t="s">
        <v>30</v>
      </c>
      <c r="G187" s="1" t="s">
        <v>701</v>
      </c>
      <c r="H187" s="2" t="s">
        <v>13</v>
      </c>
      <c r="I187" s="1" t="s">
        <v>613</v>
      </c>
      <c r="K187" s="1" t="s">
        <v>11</v>
      </c>
      <c r="L187" s="1" t="s">
        <v>27</v>
      </c>
      <c r="M187" s="1">
        <f>COUNTIF(K187,"Settled")+COUNTIF(L187,"Investor")</f>
        <v>1</v>
      </c>
      <c r="N187" s="1">
        <v>2009</v>
      </c>
      <c r="O187" s="2">
        <v>2013</v>
      </c>
      <c r="P187" s="4">
        <v>70000000</v>
      </c>
      <c r="Q187" s="4"/>
      <c r="R187" s="4">
        <v>40300000</v>
      </c>
      <c r="U187" s="4">
        <v>40300000</v>
      </c>
      <c r="V187" s="4"/>
      <c r="W187" s="1" t="s">
        <v>512</v>
      </c>
      <c r="X187" s="1" t="s">
        <v>101</v>
      </c>
      <c r="Y187" s="1" t="s">
        <v>174</v>
      </c>
      <c r="Z187" s="1" t="s">
        <v>700</v>
      </c>
      <c r="AC187" s="1" t="s">
        <v>699</v>
      </c>
      <c r="AD187" s="1" t="s">
        <v>2</v>
      </c>
      <c r="AE187" s="1" t="s">
        <v>36</v>
      </c>
      <c r="AF187" s="1" t="s">
        <v>21</v>
      </c>
      <c r="AG187" s="1" t="s">
        <v>20</v>
      </c>
      <c r="AJ187" s="1" t="s">
        <v>21</v>
      </c>
      <c r="AK187" s="1" t="s">
        <v>20</v>
      </c>
    </row>
    <row r="188" spans="1:56" ht="94.5">
      <c r="A188" s="1" t="s">
        <v>608</v>
      </c>
      <c r="B188" s="1" t="s">
        <v>698</v>
      </c>
      <c r="C188" s="1" t="s">
        <v>697</v>
      </c>
      <c r="D188" s="1" t="s">
        <v>549</v>
      </c>
      <c r="E188" s="1" t="s">
        <v>16</v>
      </c>
      <c r="F188" s="1" t="s">
        <v>15</v>
      </c>
      <c r="G188" s="1" t="s">
        <v>605</v>
      </c>
      <c r="H188" s="2" t="s">
        <v>413</v>
      </c>
      <c r="I188" s="1" t="s">
        <v>61</v>
      </c>
      <c r="K188" s="1" t="s">
        <v>11</v>
      </c>
      <c r="L188" s="1" t="s">
        <v>10</v>
      </c>
      <c r="M188" s="1">
        <f>COUNTIF(K188,"Settled")+COUNTIF(L188,"Investor")</f>
        <v>0</v>
      </c>
      <c r="N188" s="1">
        <v>2005</v>
      </c>
      <c r="O188" s="2">
        <v>2008</v>
      </c>
      <c r="P188" s="4">
        <v>667600000</v>
      </c>
      <c r="Q188" s="4"/>
      <c r="W188" s="1" t="s">
        <v>696</v>
      </c>
      <c r="X188" s="1" t="s">
        <v>695</v>
      </c>
      <c r="Y188" s="1" t="s">
        <v>39</v>
      </c>
      <c r="Z188" s="1" t="s">
        <v>602</v>
      </c>
      <c r="AC188" s="1" t="s">
        <v>694</v>
      </c>
      <c r="AD188" s="1" t="s">
        <v>2</v>
      </c>
      <c r="AE188" s="1" t="s">
        <v>36</v>
      </c>
      <c r="AF188" s="1" t="s">
        <v>21</v>
      </c>
      <c r="AJ188" s="1" t="s">
        <v>21</v>
      </c>
      <c r="AL188" s="1" t="s">
        <v>21</v>
      </c>
      <c r="BD188" s="1" t="s">
        <v>693</v>
      </c>
    </row>
    <row r="189" spans="1:56" ht="94.5">
      <c r="A189" s="1" t="s">
        <v>608</v>
      </c>
      <c r="B189" s="1" t="s">
        <v>692</v>
      </c>
      <c r="C189" s="1" t="s">
        <v>691</v>
      </c>
      <c r="E189" s="1" t="s">
        <v>16</v>
      </c>
      <c r="F189" s="1" t="s">
        <v>15</v>
      </c>
      <c r="G189" s="1" t="s">
        <v>605</v>
      </c>
      <c r="H189" s="2" t="s">
        <v>413</v>
      </c>
      <c r="I189" s="1" t="s">
        <v>112</v>
      </c>
      <c r="J189" s="2" t="s">
        <v>186</v>
      </c>
      <c r="K189" s="1" t="s">
        <v>11</v>
      </c>
      <c r="L189" s="1" t="s">
        <v>27</v>
      </c>
      <c r="M189" s="1">
        <f>COUNTIF(K189,"Settled")+COUNTIF(L189,"Investor")</f>
        <v>1</v>
      </c>
      <c r="N189" s="1">
        <v>2005</v>
      </c>
      <c r="O189" s="2">
        <v>2012</v>
      </c>
      <c r="P189" s="4">
        <v>123800000</v>
      </c>
      <c r="Q189" s="4"/>
      <c r="R189" s="8">
        <v>77300000</v>
      </c>
      <c r="S189" s="7"/>
      <c r="T189" s="7"/>
      <c r="U189" s="8">
        <v>77300000</v>
      </c>
      <c r="V189" s="8"/>
      <c r="W189" s="1" t="s">
        <v>690</v>
      </c>
      <c r="X189" s="1" t="s">
        <v>225</v>
      </c>
      <c r="Y189" s="1" t="s">
        <v>434</v>
      </c>
      <c r="Z189" s="1" t="s">
        <v>689</v>
      </c>
      <c r="AC189" s="1" t="s">
        <v>688</v>
      </c>
      <c r="AD189" s="1" t="s">
        <v>2</v>
      </c>
      <c r="AE189" s="1" t="s">
        <v>36</v>
      </c>
      <c r="AF189" s="1" t="s">
        <v>21</v>
      </c>
      <c r="AG189" s="1" t="s">
        <v>20</v>
      </c>
      <c r="AJ189" s="1" t="s">
        <v>21</v>
      </c>
      <c r="AK189" s="1" t="s">
        <v>56</v>
      </c>
      <c r="AL189" s="1" t="s">
        <v>21</v>
      </c>
      <c r="AM189" s="1" t="s">
        <v>20</v>
      </c>
      <c r="AN189" s="1" t="s">
        <v>21</v>
      </c>
      <c r="AZ189" s="1" t="s">
        <v>21</v>
      </c>
      <c r="BA189" s="1" t="s">
        <v>20</v>
      </c>
    </row>
    <row r="190" spans="1:56" ht="126">
      <c r="A190" s="1" t="s">
        <v>608</v>
      </c>
      <c r="B190" s="1" t="s">
        <v>687</v>
      </c>
      <c r="C190" s="1" t="s">
        <v>686</v>
      </c>
      <c r="D190" s="1" t="s">
        <v>685</v>
      </c>
      <c r="E190" s="1" t="s">
        <v>16</v>
      </c>
      <c r="F190" s="1" t="s">
        <v>15</v>
      </c>
      <c r="G190" s="1" t="s">
        <v>605</v>
      </c>
      <c r="H190" s="2" t="s">
        <v>413</v>
      </c>
      <c r="I190" s="1" t="s">
        <v>112</v>
      </c>
      <c r="J190" s="2" t="s">
        <v>186</v>
      </c>
      <c r="K190" s="1" t="s">
        <v>11</v>
      </c>
      <c r="L190" s="1" t="s">
        <v>27</v>
      </c>
      <c r="M190" s="1">
        <f>COUNTIF(K190,"Settled")+COUNTIF(L190,"Investor")</f>
        <v>1</v>
      </c>
      <c r="N190" s="1">
        <v>2004</v>
      </c>
      <c r="O190" s="2">
        <v>2008</v>
      </c>
      <c r="P190" s="4">
        <v>100000000</v>
      </c>
      <c r="Q190" s="4"/>
      <c r="R190" s="4">
        <v>33500000</v>
      </c>
      <c r="U190" s="4">
        <v>33500000</v>
      </c>
      <c r="V190" s="4"/>
      <c r="W190" s="1" t="s">
        <v>512</v>
      </c>
      <c r="X190" s="1" t="s">
        <v>680</v>
      </c>
      <c r="Y190" s="1" t="s">
        <v>380</v>
      </c>
      <c r="Z190" s="1" t="s">
        <v>684</v>
      </c>
      <c r="AC190" s="1" t="s">
        <v>683</v>
      </c>
      <c r="AD190" s="1" t="s">
        <v>2</v>
      </c>
      <c r="AE190" s="1" t="s">
        <v>36</v>
      </c>
      <c r="AJ190" s="1" t="s">
        <v>21</v>
      </c>
      <c r="AK190" s="1" t="s">
        <v>56</v>
      </c>
      <c r="AL190" s="1" t="s">
        <v>21</v>
      </c>
      <c r="AM190" s="1" t="s">
        <v>20</v>
      </c>
      <c r="AZ190" s="1" t="s">
        <v>21</v>
      </c>
      <c r="BA190" s="1" t="s">
        <v>20</v>
      </c>
    </row>
    <row r="191" spans="1:56" ht="108.95" customHeight="1">
      <c r="A191" s="1" t="s">
        <v>608</v>
      </c>
      <c r="B191" s="1" t="s">
        <v>682</v>
      </c>
      <c r="C191" s="1" t="s">
        <v>681</v>
      </c>
      <c r="E191" s="1" t="s">
        <v>16</v>
      </c>
      <c r="F191" s="1" t="s">
        <v>15</v>
      </c>
      <c r="G191" s="1" t="s">
        <v>605</v>
      </c>
      <c r="H191" s="2" t="s">
        <v>413</v>
      </c>
      <c r="I191" s="1" t="s">
        <v>112</v>
      </c>
      <c r="J191" s="2" t="s">
        <v>186</v>
      </c>
      <c r="K191" s="1" t="s">
        <v>11</v>
      </c>
      <c r="L191" s="1" t="s">
        <v>27</v>
      </c>
      <c r="M191" s="1">
        <f>COUNTIF(K191,"Settled")+COUNTIF(L191,"Investor")</f>
        <v>1</v>
      </c>
      <c r="N191" s="1">
        <v>2004</v>
      </c>
      <c r="O191" s="2">
        <v>2010</v>
      </c>
      <c r="P191" s="4">
        <v>325000000</v>
      </c>
      <c r="Q191" s="4"/>
      <c r="R191" s="4">
        <v>58000000</v>
      </c>
      <c r="U191" s="4">
        <v>58000000</v>
      </c>
      <c r="V191" s="4"/>
      <c r="W191" s="1" t="s">
        <v>512</v>
      </c>
      <c r="X191" s="1" t="s">
        <v>680</v>
      </c>
      <c r="Y191" s="1" t="s">
        <v>380</v>
      </c>
      <c r="Z191" s="1" t="s">
        <v>669</v>
      </c>
      <c r="AC191" s="1" t="s">
        <v>679</v>
      </c>
      <c r="AD191" s="1" t="s">
        <v>2</v>
      </c>
      <c r="AE191" s="1" t="s">
        <v>36</v>
      </c>
      <c r="AJ191" s="1" t="s">
        <v>21</v>
      </c>
      <c r="AK191" s="1" t="s">
        <v>56</v>
      </c>
      <c r="AL191" s="1" t="s">
        <v>21</v>
      </c>
      <c r="AM191" s="1" t="s">
        <v>20</v>
      </c>
      <c r="AZ191" s="1" t="s">
        <v>21</v>
      </c>
      <c r="BA191" s="1" t="s">
        <v>56</v>
      </c>
      <c r="BD191" s="1" t="s">
        <v>678</v>
      </c>
    </row>
    <row r="192" spans="1:56" ht="126">
      <c r="A192" s="1" t="s">
        <v>608</v>
      </c>
      <c r="B192" s="1" t="s">
        <v>677</v>
      </c>
      <c r="C192" s="1" t="s">
        <v>676</v>
      </c>
      <c r="D192" s="1" t="s">
        <v>675</v>
      </c>
      <c r="E192" s="1" t="s">
        <v>243</v>
      </c>
      <c r="F192" s="1" t="s">
        <v>30</v>
      </c>
      <c r="G192" s="1" t="s">
        <v>674</v>
      </c>
      <c r="H192" s="2" t="s">
        <v>13</v>
      </c>
      <c r="I192" s="1" t="s">
        <v>535</v>
      </c>
      <c r="K192" s="1" t="s">
        <v>11</v>
      </c>
      <c r="L192" s="1" t="s">
        <v>27</v>
      </c>
      <c r="M192" s="1">
        <f>COUNTIF(K192,"Settled")+COUNTIF(L192,"Investor")</f>
        <v>1</v>
      </c>
      <c r="N192" s="1">
        <v>2004</v>
      </c>
      <c r="O192" s="2">
        <v>2010</v>
      </c>
      <c r="P192" s="4">
        <v>37000000</v>
      </c>
      <c r="Q192" s="4"/>
      <c r="R192" s="4">
        <v>4500000</v>
      </c>
      <c r="U192" s="4">
        <v>4500000</v>
      </c>
      <c r="V192" s="4"/>
      <c r="W192" s="1" t="s">
        <v>631</v>
      </c>
      <c r="X192" s="1" t="s">
        <v>86</v>
      </c>
      <c r="Y192" s="1" t="s">
        <v>192</v>
      </c>
      <c r="Z192" s="1" t="s">
        <v>602</v>
      </c>
      <c r="AC192" s="1" t="s">
        <v>673</v>
      </c>
      <c r="AD192" s="1" t="s">
        <v>2</v>
      </c>
      <c r="AE192" s="1" t="s">
        <v>36</v>
      </c>
      <c r="AF192" s="1" t="s">
        <v>21</v>
      </c>
      <c r="AG192" s="1" t="s">
        <v>20</v>
      </c>
      <c r="AJ192" s="1" t="s">
        <v>21</v>
      </c>
      <c r="AK192" s="1" t="s">
        <v>20</v>
      </c>
      <c r="AN192" s="1" t="s">
        <v>21</v>
      </c>
      <c r="AO192" s="1" t="s">
        <v>56</v>
      </c>
      <c r="AR192" s="1" t="s">
        <v>21</v>
      </c>
      <c r="AS192" s="1" t="s">
        <v>56</v>
      </c>
      <c r="AT192" s="1" t="s">
        <v>21</v>
      </c>
      <c r="AU192" s="1" t="s">
        <v>56</v>
      </c>
    </row>
    <row r="193" spans="1:56" ht="78.75">
      <c r="A193" s="1" t="s">
        <v>608</v>
      </c>
      <c r="B193" s="1" t="s">
        <v>672</v>
      </c>
      <c r="C193" s="1" t="s">
        <v>671</v>
      </c>
      <c r="E193" s="1" t="s">
        <v>403</v>
      </c>
      <c r="F193" s="1" t="s">
        <v>333</v>
      </c>
      <c r="G193" s="1" t="s">
        <v>670</v>
      </c>
      <c r="H193" s="2" t="s">
        <v>13</v>
      </c>
      <c r="I193" s="1" t="s">
        <v>535</v>
      </c>
      <c r="K193" s="1" t="s">
        <v>11</v>
      </c>
      <c r="L193" s="1" t="s">
        <v>27</v>
      </c>
      <c r="M193" s="1">
        <f>COUNTIF(K193,"Settled")+COUNTIF(L193,"Investor")</f>
        <v>1</v>
      </c>
      <c r="N193" s="1">
        <v>2004</v>
      </c>
      <c r="O193" s="2">
        <v>2010</v>
      </c>
      <c r="P193" s="4">
        <v>37000000</v>
      </c>
      <c r="Q193" s="4"/>
      <c r="R193" s="4">
        <v>6400000</v>
      </c>
      <c r="U193" s="4">
        <v>6400000</v>
      </c>
      <c r="V193" s="4"/>
      <c r="W193" s="1" t="s">
        <v>631</v>
      </c>
      <c r="X193" s="1" t="s">
        <v>86</v>
      </c>
      <c r="Y193" s="1" t="s">
        <v>192</v>
      </c>
      <c r="Z193" s="1" t="s">
        <v>669</v>
      </c>
      <c r="AC193" s="1" t="s">
        <v>181</v>
      </c>
      <c r="AD193" s="1" t="s">
        <v>2</v>
      </c>
      <c r="AE193" s="1" t="s">
        <v>36</v>
      </c>
      <c r="AF193" s="1" t="s">
        <v>21</v>
      </c>
      <c r="AG193" s="1" t="s">
        <v>20</v>
      </c>
      <c r="AJ193" s="1" t="s">
        <v>21</v>
      </c>
      <c r="AK193" s="1" t="s">
        <v>20</v>
      </c>
      <c r="AN193" s="1" t="s">
        <v>21</v>
      </c>
      <c r="AO193" s="1" t="s">
        <v>56</v>
      </c>
      <c r="AR193" s="1" t="s">
        <v>21</v>
      </c>
      <c r="AS193" s="1" t="s">
        <v>56</v>
      </c>
      <c r="AT193" s="1" t="s">
        <v>21</v>
      </c>
      <c r="AU193" s="1" t="s">
        <v>56</v>
      </c>
    </row>
    <row r="194" spans="1:56" ht="126">
      <c r="A194" s="1" t="s">
        <v>608</v>
      </c>
      <c r="B194" s="1" t="s">
        <v>668</v>
      </c>
      <c r="C194" s="1" t="s">
        <v>667</v>
      </c>
      <c r="E194" s="1" t="s">
        <v>16</v>
      </c>
      <c r="F194" s="1" t="s">
        <v>15</v>
      </c>
      <c r="G194" s="1" t="s">
        <v>605</v>
      </c>
      <c r="H194" s="2" t="s">
        <v>413</v>
      </c>
      <c r="I194" s="1" t="s">
        <v>28</v>
      </c>
      <c r="K194" s="1" t="s">
        <v>11</v>
      </c>
      <c r="L194" s="1" t="s">
        <v>10</v>
      </c>
      <c r="M194" s="1">
        <f>COUNTIF(K194,"Settled")+COUNTIF(L194,"Investor")</f>
        <v>0</v>
      </c>
      <c r="N194" s="1">
        <v>2002</v>
      </c>
      <c r="O194" s="2">
        <v>2006</v>
      </c>
      <c r="P194" s="4">
        <v>50000000</v>
      </c>
      <c r="Q194" s="4"/>
      <c r="W194" s="1" t="s">
        <v>666</v>
      </c>
      <c r="X194" s="1" t="s">
        <v>665</v>
      </c>
      <c r="Y194" s="1" t="s">
        <v>603</v>
      </c>
      <c r="Z194" s="1" t="s">
        <v>602</v>
      </c>
      <c r="AC194" s="1" t="s">
        <v>664</v>
      </c>
      <c r="AD194" s="1" t="s">
        <v>2</v>
      </c>
      <c r="AE194" s="1" t="s">
        <v>36</v>
      </c>
      <c r="AF194" s="1" t="s">
        <v>21</v>
      </c>
      <c r="AJ194" s="1" t="s">
        <v>21</v>
      </c>
      <c r="AL194" s="1" t="s">
        <v>21</v>
      </c>
      <c r="BD194" s="1" t="s">
        <v>35</v>
      </c>
    </row>
    <row r="195" spans="1:56" s="5" customFormat="1" ht="78.75" hidden="1">
      <c r="A195" s="5" t="s">
        <v>608</v>
      </c>
      <c r="B195" s="5" t="s">
        <v>663</v>
      </c>
      <c r="C195" s="5" t="s">
        <v>662</v>
      </c>
      <c r="E195" s="5" t="s">
        <v>16</v>
      </c>
      <c r="F195" s="5" t="s">
        <v>15</v>
      </c>
      <c r="G195" s="5" t="s">
        <v>605</v>
      </c>
      <c r="H195" s="14" t="s">
        <v>413</v>
      </c>
      <c r="I195" s="5" t="s">
        <v>418</v>
      </c>
      <c r="J195" s="14"/>
      <c r="K195" s="5" t="s">
        <v>48</v>
      </c>
      <c r="M195" s="1">
        <f>COUNTIF(K195,"Settled")+COUNTIF(L195,"Investor")</f>
        <v>0</v>
      </c>
      <c r="N195" s="5">
        <v>2002</v>
      </c>
      <c r="O195" s="14" t="s">
        <v>661</v>
      </c>
      <c r="P195" s="13">
        <v>1500000</v>
      </c>
      <c r="Q195" s="13"/>
      <c r="W195" s="5" t="s">
        <v>79</v>
      </c>
      <c r="X195" s="5" t="s">
        <v>79</v>
      </c>
      <c r="Y195" s="5" t="s">
        <v>79</v>
      </c>
      <c r="Z195" s="5" t="s">
        <v>9</v>
      </c>
      <c r="AC195" s="5" t="s">
        <v>9</v>
      </c>
      <c r="AD195" s="5" t="s">
        <v>641</v>
      </c>
      <c r="AE195" s="5" t="s">
        <v>98</v>
      </c>
      <c r="AF195" s="5" t="s">
        <v>21</v>
      </c>
      <c r="AH195" s="5" t="s">
        <v>21</v>
      </c>
      <c r="AL195" s="5" t="s">
        <v>21</v>
      </c>
      <c r="AN195" s="5" t="s">
        <v>21</v>
      </c>
      <c r="BD195" s="5" t="s">
        <v>660</v>
      </c>
    </row>
    <row r="196" spans="1:56" ht="63">
      <c r="A196" s="1" t="s">
        <v>608</v>
      </c>
      <c r="B196" s="1" t="s">
        <v>659</v>
      </c>
      <c r="C196" s="1" t="s">
        <v>658</v>
      </c>
      <c r="E196" s="1" t="s">
        <v>16</v>
      </c>
      <c r="F196" s="1" t="s">
        <v>15</v>
      </c>
      <c r="G196" s="1" t="s">
        <v>605</v>
      </c>
      <c r="H196" s="2" t="s">
        <v>413</v>
      </c>
      <c r="I196" s="1" t="s">
        <v>61</v>
      </c>
      <c r="K196" s="1" t="s">
        <v>11</v>
      </c>
      <c r="L196" s="1" t="s">
        <v>10</v>
      </c>
      <c r="M196" s="1">
        <f>COUNTIF(K196,"Settled")+COUNTIF(L196,"Investor")</f>
        <v>0</v>
      </c>
      <c r="N196" s="1">
        <v>2002</v>
      </c>
      <c r="O196" s="2">
        <v>2004</v>
      </c>
      <c r="P196" s="4">
        <v>27800000</v>
      </c>
      <c r="Q196" s="4"/>
      <c r="W196" s="1" t="s">
        <v>657</v>
      </c>
      <c r="X196" s="1" t="s">
        <v>656</v>
      </c>
      <c r="Y196" s="1" t="s">
        <v>379</v>
      </c>
      <c r="Z196" s="1" t="s">
        <v>655</v>
      </c>
      <c r="AC196" s="1" t="s">
        <v>654</v>
      </c>
      <c r="AD196" s="1" t="s">
        <v>641</v>
      </c>
      <c r="AE196" s="1" t="s">
        <v>98</v>
      </c>
      <c r="AF196" s="1" t="s">
        <v>21</v>
      </c>
      <c r="AJ196" s="1" t="s">
        <v>21</v>
      </c>
      <c r="AL196" s="1" t="s">
        <v>21</v>
      </c>
      <c r="AR196" s="1" t="s">
        <v>21</v>
      </c>
      <c r="AT196" s="1" t="s">
        <v>21</v>
      </c>
    </row>
    <row r="197" spans="1:56" ht="78.75">
      <c r="A197" s="1" t="s">
        <v>608</v>
      </c>
      <c r="B197" s="1" t="s">
        <v>653</v>
      </c>
      <c r="C197" s="1" t="s">
        <v>652</v>
      </c>
      <c r="E197" s="1" t="s">
        <v>45</v>
      </c>
      <c r="F197" s="1" t="s">
        <v>15</v>
      </c>
      <c r="G197" s="1" t="s">
        <v>605</v>
      </c>
      <c r="H197" s="2" t="s">
        <v>413</v>
      </c>
      <c r="I197" s="1" t="s">
        <v>651</v>
      </c>
      <c r="J197" s="2" t="s">
        <v>650</v>
      </c>
      <c r="K197" s="1" t="s">
        <v>11</v>
      </c>
      <c r="L197" s="1" t="s">
        <v>10</v>
      </c>
      <c r="M197" s="1">
        <f>COUNTIF(K197,"Settled")+COUNTIF(L197,"Investor")</f>
        <v>0</v>
      </c>
      <c r="N197" s="1">
        <v>2002</v>
      </c>
      <c r="O197" s="2">
        <v>2008</v>
      </c>
      <c r="P197" s="4">
        <v>100000000</v>
      </c>
      <c r="Q197" s="4"/>
      <c r="W197" s="1" t="s">
        <v>649</v>
      </c>
      <c r="X197" s="1" t="s">
        <v>648</v>
      </c>
      <c r="Y197" s="1" t="s">
        <v>603</v>
      </c>
      <c r="Z197" s="1" t="s">
        <v>602</v>
      </c>
      <c r="AC197" s="1" t="s">
        <v>647</v>
      </c>
      <c r="AD197" s="1" t="s">
        <v>2</v>
      </c>
      <c r="AE197" s="1" t="s">
        <v>98</v>
      </c>
      <c r="AF197" s="1" t="s">
        <v>21</v>
      </c>
      <c r="AJ197" s="1" t="s">
        <v>21</v>
      </c>
      <c r="AL197" s="1" t="s">
        <v>21</v>
      </c>
      <c r="AN197" s="1" t="s">
        <v>21</v>
      </c>
      <c r="BD197" s="1" t="s">
        <v>646</v>
      </c>
    </row>
    <row r="198" spans="1:56" s="5" customFormat="1" ht="78.75" hidden="1">
      <c r="A198" s="5" t="s">
        <v>608</v>
      </c>
      <c r="B198" s="5" t="s">
        <v>645</v>
      </c>
      <c r="C198" s="5" t="s">
        <v>644</v>
      </c>
      <c r="D198" s="5" t="s">
        <v>643</v>
      </c>
      <c r="E198" s="5" t="s">
        <v>16</v>
      </c>
      <c r="F198" s="5" t="s">
        <v>15</v>
      </c>
      <c r="G198" s="5" t="s">
        <v>605</v>
      </c>
      <c r="H198" s="14" t="s">
        <v>413</v>
      </c>
      <c r="I198" s="5" t="s">
        <v>418</v>
      </c>
      <c r="J198" s="14"/>
      <c r="K198" s="5" t="s">
        <v>48</v>
      </c>
      <c r="M198" s="1">
        <f>COUNTIF(K198,"Settled")+COUNTIF(L198,"Investor")</f>
        <v>0</v>
      </c>
      <c r="N198" s="5">
        <v>2001</v>
      </c>
      <c r="O198" s="14">
        <v>2003</v>
      </c>
      <c r="P198" s="13">
        <v>75000000</v>
      </c>
      <c r="Q198" s="13"/>
      <c r="W198" s="5" t="s">
        <v>79</v>
      </c>
      <c r="X198" s="5" t="s">
        <v>79</v>
      </c>
      <c r="Y198" s="5" t="s">
        <v>79</v>
      </c>
      <c r="Z198" s="5" t="s">
        <v>9</v>
      </c>
      <c r="AC198" s="5" t="s">
        <v>642</v>
      </c>
      <c r="AD198" s="5" t="s">
        <v>641</v>
      </c>
      <c r="AE198" s="5" t="s">
        <v>98</v>
      </c>
      <c r="AF198" s="5" t="s">
        <v>21</v>
      </c>
      <c r="AJ198" s="5" t="s">
        <v>21</v>
      </c>
      <c r="AL198" s="5" t="s">
        <v>21</v>
      </c>
      <c r="BD198" s="5" t="s">
        <v>640</v>
      </c>
    </row>
    <row r="199" spans="1:56" ht="110.25">
      <c r="A199" s="1" t="s">
        <v>608</v>
      </c>
      <c r="B199" s="1" t="s">
        <v>639</v>
      </c>
      <c r="C199" s="1" t="s">
        <v>638</v>
      </c>
      <c r="E199" s="1" t="s">
        <v>133</v>
      </c>
      <c r="F199" s="1" t="s">
        <v>30</v>
      </c>
      <c r="G199" s="1" t="s">
        <v>637</v>
      </c>
      <c r="H199" s="2" t="s">
        <v>13</v>
      </c>
      <c r="I199" s="1" t="s">
        <v>613</v>
      </c>
      <c r="K199" s="1" t="s">
        <v>11</v>
      </c>
      <c r="L199" s="1" t="s">
        <v>27</v>
      </c>
      <c r="M199" s="1">
        <f>COUNTIF(K199,"Settled")+COUNTIF(L199,"Investor")</f>
        <v>1</v>
      </c>
      <c r="N199" s="1">
        <v>2000</v>
      </c>
      <c r="O199" s="2">
        <v>2003</v>
      </c>
      <c r="P199" s="4">
        <v>52000000</v>
      </c>
      <c r="Q199" s="4"/>
      <c r="R199" s="4">
        <v>5500000</v>
      </c>
      <c r="U199" s="4">
        <v>5500000</v>
      </c>
      <c r="V199" s="4"/>
      <c r="W199" s="1" t="s">
        <v>636</v>
      </c>
      <c r="X199" s="1" t="s">
        <v>635</v>
      </c>
      <c r="Y199" s="1" t="s">
        <v>60</v>
      </c>
      <c r="Z199" s="1" t="s">
        <v>602</v>
      </c>
      <c r="AC199" s="1" t="s">
        <v>634</v>
      </c>
      <c r="AD199" s="1" t="s">
        <v>2</v>
      </c>
      <c r="AE199" s="1" t="s">
        <v>36</v>
      </c>
      <c r="AF199" s="1" t="s">
        <v>21</v>
      </c>
      <c r="AG199" s="1" t="s">
        <v>56</v>
      </c>
      <c r="AJ199" s="1" t="s">
        <v>21</v>
      </c>
      <c r="AK199" s="1" t="s">
        <v>20</v>
      </c>
      <c r="AR199" s="1" t="s">
        <v>21</v>
      </c>
      <c r="AS199" s="1" t="s">
        <v>56</v>
      </c>
    </row>
    <row r="200" spans="1:56" ht="110.25">
      <c r="A200" s="1" t="s">
        <v>608</v>
      </c>
      <c r="B200" s="1" t="s">
        <v>633</v>
      </c>
      <c r="C200" s="1" t="s">
        <v>632</v>
      </c>
      <c r="E200" s="1" t="s">
        <v>16</v>
      </c>
      <c r="F200" s="1" t="s">
        <v>15</v>
      </c>
      <c r="G200" s="1" t="s">
        <v>605</v>
      </c>
      <c r="H200" s="2" t="s">
        <v>413</v>
      </c>
      <c r="I200" s="1" t="s">
        <v>613</v>
      </c>
      <c r="K200" s="1" t="s">
        <v>11</v>
      </c>
      <c r="L200" s="1" t="s">
        <v>10</v>
      </c>
      <c r="M200" s="1">
        <f>COUNTIF(K200,"Settled")+COUNTIF(L200,"Investor")</f>
        <v>0</v>
      </c>
      <c r="N200" s="1">
        <v>2000</v>
      </c>
      <c r="O200" s="2">
        <v>2004</v>
      </c>
      <c r="P200" s="4">
        <v>36600000</v>
      </c>
      <c r="Q200" s="4"/>
      <c r="W200" s="1" t="s">
        <v>631</v>
      </c>
      <c r="X200" s="1" t="s">
        <v>611</v>
      </c>
      <c r="Y200" s="1" t="s">
        <v>355</v>
      </c>
      <c r="Z200" s="1" t="s">
        <v>630</v>
      </c>
      <c r="AC200" s="1" t="s">
        <v>620</v>
      </c>
      <c r="AD200" s="1" t="s">
        <v>2</v>
      </c>
      <c r="AE200" s="1" t="s">
        <v>36</v>
      </c>
      <c r="AF200" s="1" t="s">
        <v>21</v>
      </c>
      <c r="AJ200" s="1" t="s">
        <v>21</v>
      </c>
      <c r="BD200" s="1" t="s">
        <v>35</v>
      </c>
    </row>
    <row r="201" spans="1:56" ht="94.5">
      <c r="A201" s="1" t="s">
        <v>608</v>
      </c>
      <c r="B201" s="1" t="s">
        <v>629</v>
      </c>
      <c r="C201" s="1" t="s">
        <v>628</v>
      </c>
      <c r="E201" s="1" t="s">
        <v>16</v>
      </c>
      <c r="F201" s="1" t="s">
        <v>15</v>
      </c>
      <c r="G201" s="1" t="s">
        <v>605</v>
      </c>
      <c r="H201" s="2" t="s">
        <v>413</v>
      </c>
      <c r="I201" s="1" t="s">
        <v>227</v>
      </c>
      <c r="J201" s="2" t="s">
        <v>627</v>
      </c>
      <c r="K201" s="1" t="s">
        <v>11</v>
      </c>
      <c r="L201" s="1" t="s">
        <v>27</v>
      </c>
      <c r="M201" s="1">
        <f>COUNTIF(K201,"Settled")+COUNTIF(L201,"Investor")</f>
        <v>1</v>
      </c>
      <c r="N201" s="1">
        <v>1999</v>
      </c>
      <c r="O201" s="2">
        <v>2005</v>
      </c>
      <c r="P201" s="4">
        <v>30300000</v>
      </c>
      <c r="Q201" s="4"/>
      <c r="R201" s="4">
        <v>740000</v>
      </c>
      <c r="U201" s="4">
        <v>740000</v>
      </c>
      <c r="V201" s="4"/>
      <c r="W201" s="1" t="s">
        <v>626</v>
      </c>
      <c r="X201" s="1" t="s">
        <v>625</v>
      </c>
      <c r="Y201" s="1" t="s">
        <v>624</v>
      </c>
      <c r="Z201" s="1" t="s">
        <v>602</v>
      </c>
      <c r="AC201" s="1" t="s">
        <v>623</v>
      </c>
      <c r="AD201" s="1" t="s">
        <v>2</v>
      </c>
      <c r="AE201" s="1" t="s">
        <v>36</v>
      </c>
      <c r="AF201" s="1" t="s">
        <v>21</v>
      </c>
      <c r="AG201" s="1" t="s">
        <v>56</v>
      </c>
      <c r="AJ201" s="1" t="s">
        <v>21</v>
      </c>
      <c r="AK201" s="1" t="s">
        <v>20</v>
      </c>
      <c r="AL201" s="1" t="s">
        <v>21</v>
      </c>
      <c r="AM201" s="1" t="s">
        <v>20</v>
      </c>
    </row>
    <row r="202" spans="1:56" ht="110.25">
      <c r="A202" s="1" t="s">
        <v>608</v>
      </c>
      <c r="B202" s="1" t="s">
        <v>622</v>
      </c>
      <c r="C202" s="1" t="s">
        <v>621</v>
      </c>
      <c r="E202" s="1" t="s">
        <v>16</v>
      </c>
      <c r="F202" s="1" t="s">
        <v>15</v>
      </c>
      <c r="G202" s="1" t="s">
        <v>605</v>
      </c>
      <c r="H202" s="2" t="s">
        <v>413</v>
      </c>
      <c r="I202" s="1" t="s">
        <v>613</v>
      </c>
      <c r="K202" s="1" t="s">
        <v>11</v>
      </c>
      <c r="L202" s="1" t="s">
        <v>10</v>
      </c>
      <c r="M202" s="1">
        <f>COUNTIF(K202,"Settled")+COUNTIF(L202,"Investor")</f>
        <v>0</v>
      </c>
      <c r="N202" s="1">
        <v>1998</v>
      </c>
      <c r="O202" s="2">
        <v>2000</v>
      </c>
      <c r="P202" s="4">
        <v>36000000</v>
      </c>
      <c r="Q202" s="4"/>
      <c r="W202" s="1" t="s">
        <v>512</v>
      </c>
      <c r="X202" s="1" t="s">
        <v>372</v>
      </c>
      <c r="Y202" s="1" t="s">
        <v>380</v>
      </c>
      <c r="Z202" s="1" t="s">
        <v>602</v>
      </c>
      <c r="AC202" s="1" t="s">
        <v>620</v>
      </c>
      <c r="AD202" s="1" t="s">
        <v>2</v>
      </c>
      <c r="AE202" s="1" t="s">
        <v>2</v>
      </c>
      <c r="AF202" s="1" t="s">
        <v>21</v>
      </c>
      <c r="AJ202" s="1" t="s">
        <v>21</v>
      </c>
      <c r="BD202" s="1" t="s">
        <v>177</v>
      </c>
    </row>
    <row r="203" spans="1:56" ht="110.25">
      <c r="A203" s="1" t="s">
        <v>608</v>
      </c>
      <c r="B203" s="1" t="s">
        <v>619</v>
      </c>
      <c r="C203" s="1" t="s">
        <v>618</v>
      </c>
      <c r="D203" s="1" t="s">
        <v>617</v>
      </c>
      <c r="E203" s="1" t="s">
        <v>16</v>
      </c>
      <c r="F203" s="1" t="s">
        <v>15</v>
      </c>
      <c r="G203" s="1" t="s">
        <v>605</v>
      </c>
      <c r="H203" s="2" t="s">
        <v>413</v>
      </c>
      <c r="I203" s="1" t="s">
        <v>613</v>
      </c>
      <c r="K203" s="1" t="s">
        <v>11</v>
      </c>
      <c r="L203" s="1" t="s">
        <v>10</v>
      </c>
      <c r="M203" s="1">
        <f>COUNTIF(K203,"Settled")+COUNTIF(L203,"Investor")</f>
        <v>0</v>
      </c>
      <c r="N203" s="1">
        <v>1997</v>
      </c>
      <c r="O203" s="2">
        <v>1999</v>
      </c>
      <c r="P203" s="4">
        <v>19200000</v>
      </c>
      <c r="Q203" s="4"/>
      <c r="W203" s="1" t="s">
        <v>204</v>
      </c>
      <c r="X203" s="1" t="s">
        <v>611</v>
      </c>
      <c r="Y203" s="1" t="s">
        <v>379</v>
      </c>
      <c r="Z203" s="1" t="s">
        <v>602</v>
      </c>
      <c r="AC203" s="1" t="s">
        <v>616</v>
      </c>
      <c r="AD203" s="1" t="s">
        <v>2</v>
      </c>
      <c r="AE203" s="1" t="s">
        <v>36</v>
      </c>
      <c r="AF203" s="1" t="s">
        <v>21</v>
      </c>
      <c r="AJ203" s="1" t="s">
        <v>21</v>
      </c>
      <c r="AL203" s="1" t="s">
        <v>21</v>
      </c>
    </row>
    <row r="204" spans="1:56" ht="94.5">
      <c r="A204" s="1" t="s">
        <v>608</v>
      </c>
      <c r="B204" s="1" t="s">
        <v>615</v>
      </c>
      <c r="C204" s="1" t="s">
        <v>614</v>
      </c>
      <c r="E204" s="1" t="s">
        <v>16</v>
      </c>
      <c r="F204" s="1" t="s">
        <v>15</v>
      </c>
      <c r="G204" s="1" t="s">
        <v>605</v>
      </c>
      <c r="H204" s="2" t="s">
        <v>413</v>
      </c>
      <c r="I204" s="1" t="s">
        <v>613</v>
      </c>
      <c r="J204" s="2" t="s">
        <v>612</v>
      </c>
      <c r="K204" s="1" t="s">
        <v>11</v>
      </c>
      <c r="L204" s="1" t="s">
        <v>27</v>
      </c>
      <c r="M204" s="1">
        <f>COUNTIF(K204,"Settled")+COUNTIF(L204,"Investor")</f>
        <v>1</v>
      </c>
      <c r="N204" s="1">
        <v>1997</v>
      </c>
      <c r="O204" s="2">
        <v>2001</v>
      </c>
      <c r="P204" s="4">
        <v>90000000</v>
      </c>
      <c r="Q204" s="4"/>
      <c r="R204" s="4">
        <v>16600000</v>
      </c>
      <c r="U204" s="4">
        <v>16600000</v>
      </c>
      <c r="V204" s="4"/>
      <c r="W204" s="1" t="s">
        <v>512</v>
      </c>
      <c r="X204" s="1" t="s">
        <v>611</v>
      </c>
      <c r="Y204" s="1" t="s">
        <v>610</v>
      </c>
      <c r="Z204" s="1" t="s">
        <v>602</v>
      </c>
      <c r="AC204" s="1" t="s">
        <v>609</v>
      </c>
      <c r="AD204" s="1" t="s">
        <v>2</v>
      </c>
      <c r="AE204" s="1" t="s">
        <v>36</v>
      </c>
      <c r="AF204" s="1" t="s">
        <v>21</v>
      </c>
      <c r="AG204" s="1" t="s">
        <v>20</v>
      </c>
      <c r="AJ204" s="1" t="s">
        <v>21</v>
      </c>
      <c r="AK204" s="1" t="s">
        <v>20</v>
      </c>
      <c r="AR204" s="1" t="s">
        <v>21</v>
      </c>
      <c r="AS204" s="1" t="s">
        <v>20</v>
      </c>
    </row>
    <row r="205" spans="1:56" ht="63" hidden="1">
      <c r="A205" s="1" t="s">
        <v>608</v>
      </c>
      <c r="B205" s="10" t="s">
        <v>607</v>
      </c>
      <c r="C205" s="1" t="s">
        <v>606</v>
      </c>
      <c r="E205" s="1" t="s">
        <v>16</v>
      </c>
      <c r="F205" s="1" t="s">
        <v>15</v>
      </c>
      <c r="G205" s="1" t="s">
        <v>605</v>
      </c>
      <c r="H205" s="2" t="s">
        <v>413</v>
      </c>
      <c r="I205" s="1" t="s">
        <v>43</v>
      </c>
      <c r="K205" s="1" t="s">
        <v>71</v>
      </c>
      <c r="M205" s="1">
        <f>COUNTIF(K205,"Settled")+COUNTIF(L205,"Investor")</f>
        <v>0</v>
      </c>
      <c r="N205" s="1">
        <v>2019</v>
      </c>
      <c r="P205" s="4">
        <v>500000000</v>
      </c>
      <c r="Q205" s="4"/>
      <c r="R205" s="4"/>
      <c r="W205" s="1" t="s">
        <v>604</v>
      </c>
      <c r="X205" s="1" t="s">
        <v>129</v>
      </c>
      <c r="Y205" s="1" t="s">
        <v>603</v>
      </c>
      <c r="Z205" s="1" t="s">
        <v>602</v>
      </c>
      <c r="AC205" s="1" t="s">
        <v>601</v>
      </c>
      <c r="AD205" s="1" t="s">
        <v>2</v>
      </c>
      <c r="AE205" s="1" t="s">
        <v>2</v>
      </c>
      <c r="AF205" s="1" t="s">
        <v>21</v>
      </c>
      <c r="AJ205" s="1" t="s">
        <v>21</v>
      </c>
      <c r="AL205" s="1" t="s">
        <v>21</v>
      </c>
      <c r="AN205" s="1" t="s">
        <v>21</v>
      </c>
      <c r="AR205" s="1" t="s">
        <v>21</v>
      </c>
      <c r="BD205" s="1" t="s">
        <v>230</v>
      </c>
    </row>
    <row r="206" spans="1:56" ht="173.25" hidden="1">
      <c r="A206" s="1" t="s">
        <v>593</v>
      </c>
      <c r="B206" s="1" t="s">
        <v>600</v>
      </c>
      <c r="C206" s="1" t="s">
        <v>599</v>
      </c>
      <c r="D206" s="1" t="s">
        <v>598</v>
      </c>
      <c r="E206" s="1" t="s">
        <v>16</v>
      </c>
      <c r="F206" s="1" t="s">
        <v>15</v>
      </c>
      <c r="G206" s="1" t="s">
        <v>597</v>
      </c>
      <c r="H206" s="2" t="s">
        <v>413</v>
      </c>
      <c r="I206" s="1" t="s">
        <v>43</v>
      </c>
      <c r="J206" s="2" t="s">
        <v>12</v>
      </c>
      <c r="K206" s="1" t="s">
        <v>71</v>
      </c>
      <c r="M206" s="1">
        <f>COUNTIF(K206,"Settled")+COUNTIF(L206,"Investor")</f>
        <v>0</v>
      </c>
      <c r="N206" s="1">
        <v>2017</v>
      </c>
      <c r="P206" s="1" t="s">
        <v>9</v>
      </c>
      <c r="W206" s="1" t="s">
        <v>41</v>
      </c>
      <c r="X206" s="1" t="s">
        <v>596</v>
      </c>
      <c r="Y206" s="1" t="s">
        <v>595</v>
      </c>
      <c r="Z206" s="1" t="s">
        <v>38</v>
      </c>
      <c r="AC206" s="1" t="s">
        <v>594</v>
      </c>
      <c r="AD206" s="1" t="s">
        <v>2</v>
      </c>
      <c r="AE206" s="1" t="s">
        <v>2</v>
      </c>
      <c r="BD206" s="1" t="s">
        <v>230</v>
      </c>
    </row>
    <row r="207" spans="1:56" ht="110.25" hidden="1">
      <c r="A207" s="1" t="s">
        <v>593</v>
      </c>
      <c r="B207" s="1" t="s">
        <v>592</v>
      </c>
      <c r="C207" s="1" t="s">
        <v>591</v>
      </c>
      <c r="E207" s="1" t="s">
        <v>31</v>
      </c>
      <c r="F207" s="1" t="s">
        <v>30</v>
      </c>
      <c r="G207" s="1" t="s">
        <v>590</v>
      </c>
      <c r="H207" s="2" t="s">
        <v>13</v>
      </c>
      <c r="I207" s="1" t="s">
        <v>112</v>
      </c>
      <c r="J207" s="2" t="s">
        <v>195</v>
      </c>
      <c r="K207" s="1" t="s">
        <v>80</v>
      </c>
      <c r="M207" s="1">
        <f>COUNTIF(K207,"Settled")+COUNTIF(L207,"Investor")</f>
        <v>1</v>
      </c>
      <c r="N207" s="1">
        <v>2006</v>
      </c>
      <c r="O207" s="2">
        <v>2007</v>
      </c>
      <c r="P207" s="1" t="s">
        <v>9</v>
      </c>
      <c r="S207" s="1" t="s">
        <v>9</v>
      </c>
      <c r="W207" s="1" t="s">
        <v>79</v>
      </c>
      <c r="X207" s="1" t="s">
        <v>79</v>
      </c>
      <c r="Y207" s="1" t="s">
        <v>79</v>
      </c>
      <c r="Z207" s="1" t="s">
        <v>38</v>
      </c>
      <c r="AC207" s="1" t="s">
        <v>589</v>
      </c>
      <c r="AD207" s="1" t="s">
        <v>2</v>
      </c>
      <c r="AE207" s="1" t="s">
        <v>2</v>
      </c>
      <c r="AF207" s="1" t="s">
        <v>21</v>
      </c>
      <c r="AJ207" s="1" t="s">
        <v>21</v>
      </c>
      <c r="BD207" s="1" t="s">
        <v>588</v>
      </c>
    </row>
    <row r="208" spans="1:56" ht="78.75" hidden="1">
      <c r="A208" s="1" t="s">
        <v>341</v>
      </c>
      <c r="B208" s="1" t="s">
        <v>587</v>
      </c>
      <c r="C208" s="1" t="s">
        <v>586</v>
      </c>
      <c r="E208" s="1" t="s">
        <v>31</v>
      </c>
      <c r="F208" s="1" t="s">
        <v>30</v>
      </c>
      <c r="G208" s="1" t="s">
        <v>585</v>
      </c>
      <c r="H208" s="2" t="s">
        <v>13</v>
      </c>
      <c r="I208" s="1" t="s">
        <v>28</v>
      </c>
      <c r="K208" s="1" t="s">
        <v>71</v>
      </c>
      <c r="M208" s="1">
        <f>COUNTIF(K208,"Settled")+COUNTIF(L208,"Investor")</f>
        <v>0</v>
      </c>
      <c r="N208" s="1">
        <v>2017</v>
      </c>
      <c r="P208" s="1" t="s">
        <v>9</v>
      </c>
      <c r="W208" s="1" t="s">
        <v>584</v>
      </c>
      <c r="X208" s="1" t="s">
        <v>215</v>
      </c>
      <c r="Y208" s="1" t="s">
        <v>455</v>
      </c>
      <c r="Z208" s="1" t="s">
        <v>208</v>
      </c>
      <c r="AC208" s="1" t="s">
        <v>583</v>
      </c>
      <c r="AD208" s="1" t="s">
        <v>2</v>
      </c>
      <c r="AE208" s="1" t="s">
        <v>2</v>
      </c>
      <c r="BD208" s="1" t="s">
        <v>582</v>
      </c>
    </row>
    <row r="209" spans="1:56" ht="126" hidden="1">
      <c r="A209" s="1" t="s">
        <v>341</v>
      </c>
      <c r="B209" s="1" t="s">
        <v>581</v>
      </c>
      <c r="C209" s="1" t="s">
        <v>580</v>
      </c>
      <c r="E209" s="1" t="s">
        <v>16</v>
      </c>
      <c r="F209" s="1" t="s">
        <v>15</v>
      </c>
      <c r="G209" s="1" t="s">
        <v>548</v>
      </c>
      <c r="H209" s="2" t="s">
        <v>413</v>
      </c>
      <c r="I209" s="1" t="s">
        <v>112</v>
      </c>
      <c r="J209" s="2" t="s">
        <v>579</v>
      </c>
      <c r="K209" s="1" t="s">
        <v>71</v>
      </c>
      <c r="M209" s="1">
        <f>COUNTIF(K209,"Settled")+COUNTIF(L209,"Investor")</f>
        <v>0</v>
      </c>
      <c r="N209" s="1">
        <v>2017</v>
      </c>
      <c r="P209" s="4">
        <v>16000000</v>
      </c>
      <c r="Q209" s="4"/>
      <c r="W209" s="12" t="s">
        <v>578</v>
      </c>
      <c r="X209" s="1" t="s">
        <v>60</v>
      </c>
      <c r="Y209" s="1" t="s">
        <v>577</v>
      </c>
      <c r="Z209" s="1" t="s">
        <v>448</v>
      </c>
      <c r="AC209" s="1" t="s">
        <v>573</v>
      </c>
      <c r="AD209" s="1" t="s">
        <v>2</v>
      </c>
      <c r="AE209" s="1" t="s">
        <v>2</v>
      </c>
      <c r="AF209" s="1" t="s">
        <v>21</v>
      </c>
      <c r="AJ209" s="1" t="s">
        <v>21</v>
      </c>
      <c r="AL209" s="1" t="s">
        <v>21</v>
      </c>
      <c r="AN209" s="1" t="s">
        <v>21</v>
      </c>
      <c r="BD209" s="1" t="s">
        <v>71</v>
      </c>
    </row>
    <row r="210" spans="1:56" ht="110.25" hidden="1">
      <c r="A210" s="1" t="s">
        <v>341</v>
      </c>
      <c r="B210" s="1" t="s">
        <v>576</v>
      </c>
      <c r="C210" s="1" t="s">
        <v>575</v>
      </c>
      <c r="E210" s="1" t="s">
        <v>16</v>
      </c>
      <c r="F210" s="1" t="s">
        <v>15</v>
      </c>
      <c r="G210" s="1" t="s">
        <v>548</v>
      </c>
      <c r="H210" s="2" t="s">
        <v>413</v>
      </c>
      <c r="I210" s="1" t="s">
        <v>43</v>
      </c>
      <c r="J210" s="2" t="s">
        <v>42</v>
      </c>
      <c r="K210" s="1" t="s">
        <v>71</v>
      </c>
      <c r="M210" s="1">
        <f>COUNTIF(K210,"Settled")+COUNTIF(L210,"Investor")</f>
        <v>0</v>
      </c>
      <c r="N210" s="1">
        <v>2016</v>
      </c>
      <c r="P210" s="11">
        <v>268300000</v>
      </c>
      <c r="Q210" s="8"/>
      <c r="W210" s="1" t="s">
        <v>174</v>
      </c>
      <c r="X210" s="1" t="s">
        <v>317</v>
      </c>
      <c r="Y210" s="1" t="s">
        <v>574</v>
      </c>
      <c r="Z210" s="1" t="s">
        <v>208</v>
      </c>
      <c r="AC210" s="1" t="s">
        <v>573</v>
      </c>
      <c r="AD210" s="1" t="s">
        <v>2</v>
      </c>
      <c r="AE210" s="1" t="s">
        <v>2</v>
      </c>
      <c r="AF210" s="1" t="s">
        <v>21</v>
      </c>
      <c r="AJ210" s="1" t="s">
        <v>21</v>
      </c>
      <c r="BD210" s="1" t="s">
        <v>71</v>
      </c>
    </row>
    <row r="211" spans="1:56" ht="110.25" hidden="1">
      <c r="A211" s="1" t="s">
        <v>341</v>
      </c>
      <c r="B211" s="1" t="s">
        <v>572</v>
      </c>
      <c r="C211" s="1" t="s">
        <v>571</v>
      </c>
      <c r="D211" s="1" t="s">
        <v>570</v>
      </c>
      <c r="E211" s="1" t="s">
        <v>16</v>
      </c>
      <c r="F211" s="1" t="s">
        <v>15</v>
      </c>
      <c r="G211" s="1" t="s">
        <v>569</v>
      </c>
      <c r="H211" s="2" t="s">
        <v>561</v>
      </c>
      <c r="I211" s="1" t="s">
        <v>401</v>
      </c>
      <c r="K211" s="1" t="s">
        <v>71</v>
      </c>
      <c r="M211" s="1">
        <f>COUNTIF(K211,"Settled")+COUNTIF(L211,"Investor")</f>
        <v>0</v>
      </c>
      <c r="N211" s="1">
        <v>2016</v>
      </c>
      <c r="P211" s="4">
        <v>100000000</v>
      </c>
      <c r="Q211" s="4"/>
      <c r="W211" s="1" t="s">
        <v>194</v>
      </c>
      <c r="X211" s="1" t="s">
        <v>60</v>
      </c>
      <c r="Y211" s="1" t="s">
        <v>568</v>
      </c>
      <c r="Z211" s="1" t="s">
        <v>191</v>
      </c>
      <c r="AC211" s="1" t="s">
        <v>567</v>
      </c>
      <c r="AD211" s="1" t="s">
        <v>2</v>
      </c>
      <c r="AE211" s="1" t="s">
        <v>2</v>
      </c>
      <c r="AF211" s="1" t="s">
        <v>21</v>
      </c>
      <c r="AJ211" s="1" t="s">
        <v>21</v>
      </c>
      <c r="BD211" s="1" t="s">
        <v>71</v>
      </c>
    </row>
    <row r="212" spans="1:56" ht="236.25">
      <c r="A212" s="1" t="s">
        <v>341</v>
      </c>
      <c r="B212" s="1" t="s">
        <v>566</v>
      </c>
      <c r="C212" s="1" t="s">
        <v>565</v>
      </c>
      <c r="D212" s="1" t="s">
        <v>564</v>
      </c>
      <c r="E212" s="1" t="s">
        <v>563</v>
      </c>
      <c r="F212" s="1" t="s">
        <v>73</v>
      </c>
      <c r="G212" s="1" t="s">
        <v>562</v>
      </c>
      <c r="H212" s="2" t="s">
        <v>561</v>
      </c>
      <c r="I212" s="1" t="s">
        <v>418</v>
      </c>
      <c r="K212" s="1" t="s">
        <v>11</v>
      </c>
      <c r="L212" s="1" t="s">
        <v>10</v>
      </c>
      <c r="M212" s="1">
        <f>COUNTIF(K212,"Settled")+COUNTIF(L212,"Investor")</f>
        <v>0</v>
      </c>
      <c r="N212" s="1">
        <v>2015</v>
      </c>
      <c r="O212" s="2">
        <v>2018</v>
      </c>
      <c r="P212" s="4">
        <v>100000000</v>
      </c>
      <c r="Q212" s="4"/>
      <c r="R212" s="1" t="s">
        <v>9</v>
      </c>
      <c r="W212" s="1" t="s">
        <v>560</v>
      </c>
      <c r="X212" s="1" t="s">
        <v>60</v>
      </c>
      <c r="Y212" s="1" t="s">
        <v>101</v>
      </c>
      <c r="Z212" s="1" t="s">
        <v>208</v>
      </c>
      <c r="AC212" s="1" t="s">
        <v>398</v>
      </c>
      <c r="AD212" s="1" t="s">
        <v>2</v>
      </c>
      <c r="AE212" s="1" t="s">
        <v>2</v>
      </c>
      <c r="AF212" s="1" t="s">
        <v>21</v>
      </c>
      <c r="AJ212" s="1" t="s">
        <v>21</v>
      </c>
      <c r="AR212" s="1" t="s">
        <v>21</v>
      </c>
      <c r="BD212" s="1" t="s">
        <v>177</v>
      </c>
    </row>
    <row r="213" spans="1:56" ht="189" hidden="1">
      <c r="A213" s="1" t="s">
        <v>341</v>
      </c>
      <c r="B213" s="1" t="s">
        <v>559</v>
      </c>
      <c r="C213" s="1" t="s">
        <v>558</v>
      </c>
      <c r="E213" s="1" t="s">
        <v>16</v>
      </c>
      <c r="F213" s="1" t="s">
        <v>15</v>
      </c>
      <c r="G213" s="1" t="s">
        <v>548</v>
      </c>
      <c r="H213" s="2" t="s">
        <v>413</v>
      </c>
      <c r="I213" s="1" t="s">
        <v>112</v>
      </c>
      <c r="J213" s="2" t="s">
        <v>111</v>
      </c>
      <c r="K213" s="1" t="s">
        <v>80</v>
      </c>
      <c r="M213" s="1">
        <f>COUNTIF(K213,"Settled")+COUNTIF(L213,"Investor")</f>
        <v>1</v>
      </c>
      <c r="N213" s="1">
        <v>2015</v>
      </c>
      <c r="O213" s="2">
        <v>2016</v>
      </c>
      <c r="P213" s="4">
        <v>50000000</v>
      </c>
      <c r="Q213" s="4"/>
      <c r="S213" s="1" t="s">
        <v>9</v>
      </c>
      <c r="W213" s="1" t="s">
        <v>252</v>
      </c>
      <c r="X213" s="1" t="s">
        <v>532</v>
      </c>
      <c r="Y213" s="1" t="s">
        <v>557</v>
      </c>
      <c r="Z213" s="1" t="s">
        <v>556</v>
      </c>
      <c r="AC213" s="1" t="s">
        <v>181</v>
      </c>
      <c r="AD213" s="1" t="s">
        <v>2</v>
      </c>
      <c r="AE213" s="1" t="s">
        <v>2</v>
      </c>
      <c r="BD213" s="1" t="s">
        <v>230</v>
      </c>
    </row>
    <row r="214" spans="1:56" ht="126">
      <c r="A214" s="1" t="s">
        <v>341</v>
      </c>
      <c r="B214" s="1" t="s">
        <v>555</v>
      </c>
      <c r="C214" s="1" t="s">
        <v>554</v>
      </c>
      <c r="E214" s="1" t="s">
        <v>16</v>
      </c>
      <c r="F214" s="1" t="s">
        <v>15</v>
      </c>
      <c r="G214" s="1" t="s">
        <v>548</v>
      </c>
      <c r="H214" s="2" t="s">
        <v>413</v>
      </c>
      <c r="I214" s="1" t="s">
        <v>156</v>
      </c>
      <c r="K214" s="1" t="s">
        <v>11</v>
      </c>
      <c r="L214" s="1" t="s">
        <v>10</v>
      </c>
      <c r="M214" s="1">
        <f>COUNTIF(K214,"Settled")+COUNTIF(L214,"Investor")</f>
        <v>0</v>
      </c>
      <c r="N214" s="1">
        <v>2013</v>
      </c>
      <c r="O214" s="2">
        <v>2016</v>
      </c>
      <c r="P214" s="1" t="s">
        <v>9</v>
      </c>
      <c r="W214" s="1" t="s">
        <v>379</v>
      </c>
      <c r="X214" s="1" t="s">
        <v>553</v>
      </c>
      <c r="Y214" s="1" t="s">
        <v>138</v>
      </c>
      <c r="Z214" s="1" t="s">
        <v>448</v>
      </c>
      <c r="AC214" s="1" t="s">
        <v>552</v>
      </c>
      <c r="AD214" s="1" t="s">
        <v>2</v>
      </c>
      <c r="AE214" s="1" t="s">
        <v>2</v>
      </c>
      <c r="AF214" s="1" t="s">
        <v>21</v>
      </c>
      <c r="AJ214" s="1" t="s">
        <v>21</v>
      </c>
      <c r="AN214" s="1" t="s">
        <v>21</v>
      </c>
      <c r="AR214" s="1" t="s">
        <v>21</v>
      </c>
      <c r="AT214" s="1" t="s">
        <v>21</v>
      </c>
      <c r="BD214" s="1" t="s">
        <v>177</v>
      </c>
    </row>
    <row r="215" spans="1:56" ht="110.25">
      <c r="A215" s="1" t="s">
        <v>341</v>
      </c>
      <c r="B215" s="1" t="s">
        <v>551</v>
      </c>
      <c r="C215" s="1" t="s">
        <v>550</v>
      </c>
      <c r="D215" s="1" t="s">
        <v>549</v>
      </c>
      <c r="E215" s="1" t="s">
        <v>16</v>
      </c>
      <c r="F215" s="1" t="s">
        <v>15</v>
      </c>
      <c r="G215" s="1" t="s">
        <v>548</v>
      </c>
      <c r="H215" s="2" t="s">
        <v>413</v>
      </c>
      <c r="I215" s="1" t="s">
        <v>156</v>
      </c>
      <c r="K215" s="1" t="s">
        <v>11</v>
      </c>
      <c r="L215" s="1" t="s">
        <v>10</v>
      </c>
      <c r="M215" s="1">
        <f>COUNTIF(K215,"Settled")+COUNTIF(L215,"Investor")</f>
        <v>0</v>
      </c>
      <c r="N215" s="1">
        <v>2006</v>
      </c>
      <c r="O215" s="2">
        <v>2014</v>
      </c>
      <c r="P215" s="4">
        <v>62100000</v>
      </c>
      <c r="Q215" s="4"/>
      <c r="W215" s="1" t="s">
        <v>204</v>
      </c>
      <c r="X215" s="1" t="s">
        <v>547</v>
      </c>
      <c r="Y215" s="1" t="s">
        <v>174</v>
      </c>
      <c r="Z215" s="1" t="s">
        <v>448</v>
      </c>
      <c r="AC215" s="1" t="s">
        <v>546</v>
      </c>
      <c r="AD215" s="1" t="s">
        <v>2</v>
      </c>
      <c r="AE215" s="1" t="s">
        <v>2</v>
      </c>
      <c r="AF215" s="1" t="s">
        <v>21</v>
      </c>
      <c r="AJ215" s="1" t="s">
        <v>21</v>
      </c>
      <c r="AR215" s="1" t="s">
        <v>21</v>
      </c>
      <c r="AT215" s="1" t="s">
        <v>21</v>
      </c>
      <c r="BD215" s="1" t="s">
        <v>545</v>
      </c>
    </row>
    <row r="216" spans="1:56" ht="141.75" hidden="1">
      <c r="A216" s="1" t="s">
        <v>530</v>
      </c>
      <c r="B216" s="1" t="s">
        <v>544</v>
      </c>
      <c r="C216" s="1" t="s">
        <v>543</v>
      </c>
      <c r="E216" s="1" t="s">
        <v>31</v>
      </c>
      <c r="F216" s="1" t="s">
        <v>30</v>
      </c>
      <c r="G216" s="1" t="s">
        <v>542</v>
      </c>
      <c r="H216" s="2" t="s">
        <v>13</v>
      </c>
      <c r="I216" s="1" t="s">
        <v>535</v>
      </c>
      <c r="K216" s="1" t="s">
        <v>80</v>
      </c>
      <c r="M216" s="1">
        <f>COUNTIF(K216,"Settled")+COUNTIF(L216,"Investor")</f>
        <v>1</v>
      </c>
      <c r="N216" s="1">
        <v>2007</v>
      </c>
      <c r="O216" s="2">
        <v>2014</v>
      </c>
      <c r="P216" s="4">
        <v>36100000</v>
      </c>
      <c r="Q216" s="4"/>
      <c r="R216" s="4">
        <v>21000000</v>
      </c>
      <c r="U216" s="4">
        <v>21000000</v>
      </c>
      <c r="V216" s="4"/>
      <c r="W216" s="1" t="s">
        <v>103</v>
      </c>
      <c r="X216" s="1" t="s">
        <v>86</v>
      </c>
      <c r="Y216" s="1" t="s">
        <v>541</v>
      </c>
      <c r="Z216" s="1" t="s">
        <v>531</v>
      </c>
      <c r="AC216" s="1" t="s">
        <v>540</v>
      </c>
      <c r="AD216" s="1" t="s">
        <v>2</v>
      </c>
      <c r="AE216" s="1" t="s">
        <v>2</v>
      </c>
      <c r="AF216" s="1" t="s">
        <v>21</v>
      </c>
      <c r="AJ216" s="1" t="s">
        <v>21</v>
      </c>
      <c r="AP216" s="1" t="s">
        <v>21</v>
      </c>
      <c r="AT216" s="1" t="s">
        <v>21</v>
      </c>
      <c r="BD216" s="1" t="s">
        <v>539</v>
      </c>
    </row>
    <row r="217" spans="1:56" ht="94.5">
      <c r="A217" s="1" t="s">
        <v>530</v>
      </c>
      <c r="B217" s="1" t="s">
        <v>538</v>
      </c>
      <c r="C217" s="1" t="s">
        <v>537</v>
      </c>
      <c r="E217" s="1" t="s">
        <v>197</v>
      </c>
      <c r="F217" s="1" t="s">
        <v>30</v>
      </c>
      <c r="G217" s="1" t="s">
        <v>536</v>
      </c>
      <c r="H217" s="2" t="s">
        <v>13</v>
      </c>
      <c r="I217" s="1" t="s">
        <v>535</v>
      </c>
      <c r="K217" s="1" t="s">
        <v>11</v>
      </c>
      <c r="L217" s="1" t="s">
        <v>27</v>
      </c>
      <c r="M217" s="1">
        <f>COUNTIF(K217,"Settled")+COUNTIF(L217,"Investor")</f>
        <v>1</v>
      </c>
      <c r="N217" s="1">
        <v>2007</v>
      </c>
      <c r="O217" s="2">
        <v>2014</v>
      </c>
      <c r="P217" s="4">
        <v>61500000</v>
      </c>
      <c r="Q217" s="4"/>
      <c r="S217" s="4">
        <v>39000000</v>
      </c>
      <c r="T217" s="4"/>
      <c r="U217" s="4">
        <v>39000000</v>
      </c>
      <c r="V217" s="4"/>
      <c r="W217" s="1" t="s">
        <v>534</v>
      </c>
      <c r="X217" s="1" t="s">
        <v>533</v>
      </c>
      <c r="Y217" s="1" t="s">
        <v>532</v>
      </c>
      <c r="Z217" s="1" t="s">
        <v>531</v>
      </c>
      <c r="AC217" s="1" t="s">
        <v>122</v>
      </c>
      <c r="AD217" s="1" t="s">
        <v>2</v>
      </c>
      <c r="AE217" s="1" t="s">
        <v>2</v>
      </c>
      <c r="AF217" s="1" t="s">
        <v>21</v>
      </c>
      <c r="AP217" s="1" t="s">
        <v>21</v>
      </c>
      <c r="AQ217" s="1" t="s">
        <v>20</v>
      </c>
      <c r="AT217" s="1" t="s">
        <v>21</v>
      </c>
      <c r="AU217" s="1" t="s">
        <v>56</v>
      </c>
      <c r="BD217" s="1" t="s">
        <v>121</v>
      </c>
    </row>
    <row r="218" spans="1:56" ht="94.5">
      <c r="A218" s="1" t="s">
        <v>530</v>
      </c>
      <c r="B218" s="1" t="s">
        <v>529</v>
      </c>
      <c r="C218" s="1" t="s">
        <v>528</v>
      </c>
      <c r="E218" s="1" t="s">
        <v>334</v>
      </c>
      <c r="F218" s="1" t="s">
        <v>333</v>
      </c>
      <c r="G218" s="1" t="s">
        <v>527</v>
      </c>
      <c r="H218" s="2" t="s">
        <v>13</v>
      </c>
      <c r="I218" s="1" t="s">
        <v>112</v>
      </c>
      <c r="J218" s="2" t="s">
        <v>186</v>
      </c>
      <c r="K218" s="1" t="s">
        <v>11</v>
      </c>
      <c r="L218" s="1" t="s">
        <v>10</v>
      </c>
      <c r="M218" s="1">
        <f>COUNTIF(K218,"Settled")+COUNTIF(L218,"Investor")</f>
        <v>0</v>
      </c>
      <c r="N218" s="1">
        <v>1998</v>
      </c>
      <c r="O218" s="2">
        <v>2001</v>
      </c>
      <c r="P218" s="4">
        <v>1300000</v>
      </c>
      <c r="Q218" s="4"/>
      <c r="R218" s="1" t="s">
        <v>9</v>
      </c>
      <c r="W218" s="1" t="s">
        <v>526</v>
      </c>
      <c r="X218" s="1" t="s">
        <v>525</v>
      </c>
      <c r="Y218" s="1" t="s">
        <v>252</v>
      </c>
      <c r="Z218" s="1" t="s">
        <v>524</v>
      </c>
      <c r="AC218" s="1" t="s">
        <v>523</v>
      </c>
      <c r="AD218" s="1" t="s">
        <v>2</v>
      </c>
      <c r="AE218" s="1" t="s">
        <v>2</v>
      </c>
      <c r="AF218" s="1" t="s">
        <v>21</v>
      </c>
      <c r="AJ218" s="1" t="s">
        <v>21</v>
      </c>
      <c r="BD218" s="1" t="s">
        <v>35</v>
      </c>
    </row>
    <row r="219" spans="1:56" ht="111.95" hidden="1" customHeight="1">
      <c r="A219" s="1" t="s">
        <v>334</v>
      </c>
      <c r="B219" s="10" t="s">
        <v>522</v>
      </c>
      <c r="C219" s="1" t="s">
        <v>521</v>
      </c>
      <c r="E219" s="1" t="s">
        <v>16</v>
      </c>
      <c r="F219" s="1" t="s">
        <v>15</v>
      </c>
      <c r="G219" s="1" t="s">
        <v>520</v>
      </c>
      <c r="H219" s="2" t="s">
        <v>413</v>
      </c>
      <c r="I219" s="1" t="s">
        <v>156</v>
      </c>
      <c r="K219" s="1" t="s">
        <v>71</v>
      </c>
      <c r="N219" s="1">
        <v>2019</v>
      </c>
      <c r="P219" s="4" t="s">
        <v>9</v>
      </c>
      <c r="Q219" s="4"/>
      <c r="W219" s="1" t="s">
        <v>79</v>
      </c>
      <c r="X219" s="1" t="s">
        <v>79</v>
      </c>
      <c r="Y219" s="1" t="s">
        <v>79</v>
      </c>
      <c r="Z219" s="1" t="s">
        <v>519</v>
      </c>
      <c r="AC219" s="1" t="s">
        <v>518</v>
      </c>
      <c r="AD219" s="1" t="s">
        <v>2</v>
      </c>
      <c r="AE219" s="1" t="s">
        <v>2</v>
      </c>
      <c r="BD219" s="1" t="s">
        <v>517</v>
      </c>
    </row>
    <row r="220" spans="1:56" ht="78.75" hidden="1">
      <c r="A220" s="1" t="s">
        <v>334</v>
      </c>
      <c r="B220" s="10" t="s">
        <v>516</v>
      </c>
      <c r="C220" s="1" t="s">
        <v>515</v>
      </c>
      <c r="E220" s="1" t="s">
        <v>514</v>
      </c>
      <c r="F220" s="1" t="s">
        <v>389</v>
      </c>
      <c r="G220" s="1" t="s">
        <v>513</v>
      </c>
      <c r="H220" s="2" t="s">
        <v>413</v>
      </c>
      <c r="I220" s="1" t="s">
        <v>156</v>
      </c>
      <c r="K220" s="1" t="s">
        <v>71</v>
      </c>
      <c r="N220" s="1">
        <v>2019</v>
      </c>
      <c r="P220" s="4" t="s">
        <v>9</v>
      </c>
      <c r="Q220" s="4"/>
      <c r="W220" s="1" t="s">
        <v>512</v>
      </c>
      <c r="X220" s="1" t="s">
        <v>325</v>
      </c>
      <c r="Y220" s="1" t="s">
        <v>9</v>
      </c>
      <c r="Z220" s="1" t="s">
        <v>511</v>
      </c>
      <c r="AC220" s="1" t="s">
        <v>231</v>
      </c>
      <c r="AD220" s="1" t="s">
        <v>2</v>
      </c>
      <c r="AE220" s="1" t="s">
        <v>2</v>
      </c>
      <c r="BD220" s="1" t="s">
        <v>230</v>
      </c>
    </row>
    <row r="221" spans="1:56" ht="141.75" hidden="1">
      <c r="A221" s="1" t="s">
        <v>334</v>
      </c>
      <c r="B221" s="10" t="s">
        <v>510</v>
      </c>
      <c r="C221" s="1" t="s">
        <v>509</v>
      </c>
      <c r="D221" s="1" t="s">
        <v>508</v>
      </c>
      <c r="E221" s="1" t="s">
        <v>334</v>
      </c>
      <c r="F221" s="1" t="s">
        <v>333</v>
      </c>
      <c r="G221" s="1" t="s">
        <v>9</v>
      </c>
      <c r="H221" s="2" t="s">
        <v>465</v>
      </c>
      <c r="I221" s="1" t="s">
        <v>156</v>
      </c>
      <c r="K221" s="1" t="s">
        <v>71</v>
      </c>
      <c r="N221" s="1">
        <v>2018</v>
      </c>
      <c r="P221" s="4" t="s">
        <v>9</v>
      </c>
      <c r="Q221" s="4"/>
      <c r="W221" s="1" t="s">
        <v>252</v>
      </c>
      <c r="X221" s="1" t="s">
        <v>507</v>
      </c>
      <c r="Y221" s="1" t="s">
        <v>174</v>
      </c>
      <c r="Z221" s="1" t="s">
        <v>506</v>
      </c>
      <c r="AC221" s="1" t="s">
        <v>505</v>
      </c>
      <c r="AD221" s="1" t="s">
        <v>2</v>
      </c>
      <c r="AE221" s="1" t="s">
        <v>2</v>
      </c>
      <c r="BD221" s="1" t="s">
        <v>469</v>
      </c>
    </row>
    <row r="222" spans="1:56" ht="78.75" hidden="1">
      <c r="A222" s="1" t="s">
        <v>334</v>
      </c>
      <c r="B222" s="10" t="s">
        <v>504</v>
      </c>
      <c r="C222" s="1" t="s">
        <v>503</v>
      </c>
      <c r="E222" s="1" t="s">
        <v>334</v>
      </c>
      <c r="F222" s="1" t="s">
        <v>333</v>
      </c>
      <c r="G222" s="1" t="s">
        <v>502</v>
      </c>
      <c r="H222" s="2" t="s">
        <v>465</v>
      </c>
      <c r="I222" s="1" t="s">
        <v>401</v>
      </c>
      <c r="K222" s="1" t="s">
        <v>71</v>
      </c>
      <c r="N222" s="1">
        <v>2018</v>
      </c>
      <c r="P222" s="4" t="s">
        <v>9</v>
      </c>
      <c r="Q222" s="4"/>
      <c r="W222" s="1" t="s">
        <v>146</v>
      </c>
      <c r="X222" s="1" t="s">
        <v>501</v>
      </c>
      <c r="Y222" s="1" t="s">
        <v>59</v>
      </c>
      <c r="Z222" s="1" t="s">
        <v>500</v>
      </c>
      <c r="AC222" s="1" t="s">
        <v>499</v>
      </c>
      <c r="AD222" s="1" t="s">
        <v>2</v>
      </c>
      <c r="AE222" s="1" t="s">
        <v>2</v>
      </c>
      <c r="BD222" s="1" t="s">
        <v>469</v>
      </c>
    </row>
    <row r="223" spans="1:56" ht="63" hidden="1">
      <c r="A223" s="1" t="s">
        <v>334</v>
      </c>
      <c r="B223" s="10" t="s">
        <v>498</v>
      </c>
      <c r="C223" s="1" t="s">
        <v>497</v>
      </c>
      <c r="E223" s="1" t="s">
        <v>334</v>
      </c>
      <c r="F223" s="1" t="s">
        <v>333</v>
      </c>
      <c r="G223" s="1" t="s">
        <v>496</v>
      </c>
      <c r="H223" s="2" t="s">
        <v>465</v>
      </c>
      <c r="I223" s="1" t="s">
        <v>149</v>
      </c>
      <c r="K223" s="1" t="s">
        <v>71</v>
      </c>
      <c r="N223" s="1">
        <v>2017</v>
      </c>
      <c r="P223" s="4" t="s">
        <v>9</v>
      </c>
      <c r="Q223" s="4"/>
      <c r="W223" s="1" t="s">
        <v>456</v>
      </c>
      <c r="X223" s="1" t="s">
        <v>129</v>
      </c>
      <c r="Y223" s="1" t="s">
        <v>495</v>
      </c>
      <c r="Z223" s="1" t="s">
        <v>494</v>
      </c>
      <c r="AC223" s="1" t="s">
        <v>493</v>
      </c>
      <c r="AD223" s="1" t="s">
        <v>2</v>
      </c>
      <c r="AE223" s="1" t="s">
        <v>2</v>
      </c>
      <c r="BD223" s="1" t="s">
        <v>469</v>
      </c>
    </row>
    <row r="224" spans="1:56" ht="63" hidden="1">
      <c r="A224" s="1" t="s">
        <v>334</v>
      </c>
      <c r="B224" s="10" t="s">
        <v>492</v>
      </c>
      <c r="C224" s="1" t="s">
        <v>491</v>
      </c>
      <c r="D224" s="1" t="s">
        <v>464</v>
      </c>
      <c r="E224" s="1" t="s">
        <v>334</v>
      </c>
      <c r="F224" s="1" t="s">
        <v>333</v>
      </c>
      <c r="G224" s="1" t="s">
        <v>490</v>
      </c>
      <c r="H224" s="2" t="s">
        <v>465</v>
      </c>
      <c r="I224" s="1" t="s">
        <v>149</v>
      </c>
      <c r="K224" s="1" t="s">
        <v>48</v>
      </c>
      <c r="M224" s="1">
        <f>COUNTIF(K224,"Settled")+COUNTIF(L224,"Investor")</f>
        <v>0</v>
      </c>
      <c r="N224" s="1">
        <v>2016</v>
      </c>
      <c r="O224" s="2">
        <v>2017</v>
      </c>
      <c r="P224" s="4" t="s">
        <v>9</v>
      </c>
      <c r="Q224" s="4"/>
      <c r="R224" s="1" t="s">
        <v>464</v>
      </c>
      <c r="S224" s="1" t="s">
        <v>464</v>
      </c>
      <c r="U224" s="1">
        <v>0</v>
      </c>
      <c r="W224" s="1" t="s">
        <v>79</v>
      </c>
      <c r="X224" s="1" t="s">
        <v>79</v>
      </c>
      <c r="Y224" s="1" t="s">
        <v>79</v>
      </c>
      <c r="Z224" s="1" t="s">
        <v>9</v>
      </c>
      <c r="AC224" s="1" t="s">
        <v>9</v>
      </c>
      <c r="AD224" s="1" t="s">
        <v>2</v>
      </c>
      <c r="AE224" s="1" t="s">
        <v>2</v>
      </c>
      <c r="BD224" s="1" t="s">
        <v>489</v>
      </c>
    </row>
    <row r="225" spans="1:56" ht="267.75">
      <c r="A225" s="1" t="s">
        <v>334</v>
      </c>
      <c r="B225" s="10" t="s">
        <v>488</v>
      </c>
      <c r="C225" s="1" t="s">
        <v>487</v>
      </c>
      <c r="D225" s="1" t="s">
        <v>486</v>
      </c>
      <c r="E225" s="1" t="s">
        <v>334</v>
      </c>
      <c r="F225" s="1" t="s">
        <v>333</v>
      </c>
      <c r="G225" s="1" t="s">
        <v>485</v>
      </c>
      <c r="H225" s="2" t="s">
        <v>465</v>
      </c>
      <c r="I225" s="1" t="s">
        <v>12</v>
      </c>
      <c r="K225" s="1" t="s">
        <v>11</v>
      </c>
      <c r="L225" s="1" t="s">
        <v>10</v>
      </c>
      <c r="M225" s="1">
        <f>COUNTIF(K225,"Settled")+COUNTIF(L225,"Investor")</f>
        <v>0</v>
      </c>
      <c r="N225" s="1">
        <v>2012</v>
      </c>
      <c r="O225" s="2">
        <v>2015</v>
      </c>
      <c r="P225" s="4">
        <v>0</v>
      </c>
      <c r="Q225" s="4"/>
      <c r="R225" s="1">
        <v>0</v>
      </c>
      <c r="S225" s="1" t="s">
        <v>464</v>
      </c>
      <c r="U225" s="1">
        <v>0</v>
      </c>
      <c r="W225" s="1" t="s">
        <v>380</v>
      </c>
      <c r="X225" s="1" t="s">
        <v>456</v>
      </c>
      <c r="Y225" s="1" t="s">
        <v>484</v>
      </c>
      <c r="Z225" s="1" t="s">
        <v>483</v>
      </c>
      <c r="AC225" s="1" t="s">
        <v>482</v>
      </c>
      <c r="AD225" s="1" t="s">
        <v>2</v>
      </c>
      <c r="AE225" s="1" t="s">
        <v>2</v>
      </c>
      <c r="BD225" s="1" t="s">
        <v>469</v>
      </c>
    </row>
    <row r="226" spans="1:56" ht="94.5">
      <c r="A226" s="1" t="s">
        <v>334</v>
      </c>
      <c r="B226" s="10" t="s">
        <v>481</v>
      </c>
      <c r="C226" s="1" t="s">
        <v>480</v>
      </c>
      <c r="D226" s="1" t="s">
        <v>464</v>
      </c>
      <c r="E226" s="1" t="s">
        <v>334</v>
      </c>
      <c r="F226" s="1" t="s">
        <v>333</v>
      </c>
      <c r="G226" s="1" t="s">
        <v>479</v>
      </c>
      <c r="H226" s="2" t="s">
        <v>465</v>
      </c>
      <c r="I226" s="1" t="s">
        <v>478</v>
      </c>
      <c r="K226" s="1" t="s">
        <v>11</v>
      </c>
      <c r="L226" s="1" t="s">
        <v>10</v>
      </c>
      <c r="M226" s="1">
        <f>COUNTIF(K226,"Settled")+COUNTIF(L226,"Investor")</f>
        <v>0</v>
      </c>
      <c r="N226" s="1">
        <v>2011</v>
      </c>
      <c r="O226" s="2">
        <v>2013</v>
      </c>
      <c r="P226" s="4">
        <v>26389851</v>
      </c>
      <c r="Q226" s="4"/>
      <c r="R226" s="1">
        <v>0</v>
      </c>
      <c r="S226" s="1" t="s">
        <v>464</v>
      </c>
      <c r="U226" s="1">
        <v>0</v>
      </c>
      <c r="W226" s="1" t="s">
        <v>60</v>
      </c>
      <c r="X226" s="1" t="s">
        <v>174</v>
      </c>
      <c r="Y226" s="1" t="s">
        <v>477</v>
      </c>
      <c r="Z226" s="1" t="s">
        <v>476</v>
      </c>
      <c r="AC226" s="1" t="s">
        <v>475</v>
      </c>
      <c r="AD226" s="1" t="s">
        <v>2</v>
      </c>
      <c r="AE226" s="1" t="s">
        <v>2</v>
      </c>
      <c r="BD226" s="1" t="s">
        <v>469</v>
      </c>
    </row>
    <row r="227" spans="1:56" ht="63">
      <c r="A227" s="1" t="s">
        <v>334</v>
      </c>
      <c r="B227" s="10" t="s">
        <v>474</v>
      </c>
      <c r="C227" s="1" t="s">
        <v>473</v>
      </c>
      <c r="D227" s="1" t="s">
        <v>464</v>
      </c>
      <c r="E227" s="1" t="s">
        <v>16</v>
      </c>
      <c r="F227" s="1" t="s">
        <v>15</v>
      </c>
      <c r="G227" s="1" t="s">
        <v>472</v>
      </c>
      <c r="H227" s="2" t="s">
        <v>465</v>
      </c>
      <c r="I227" s="1" t="s">
        <v>156</v>
      </c>
      <c r="K227" s="1" t="s">
        <v>11</v>
      </c>
      <c r="L227" s="1" t="s">
        <v>10</v>
      </c>
      <c r="M227" s="1">
        <f>COUNTIF(K227,"Settled")+COUNTIF(L227,"Investor")</f>
        <v>0</v>
      </c>
      <c r="N227" s="1">
        <v>2006</v>
      </c>
      <c r="O227" s="2">
        <v>2008</v>
      </c>
      <c r="P227" s="4">
        <v>140600000</v>
      </c>
      <c r="Q227" s="4"/>
      <c r="R227" s="1">
        <v>0</v>
      </c>
      <c r="S227" s="1" t="s">
        <v>464</v>
      </c>
      <c r="U227" s="1">
        <v>0</v>
      </c>
      <c r="W227" s="1" t="s">
        <v>204</v>
      </c>
      <c r="X227" s="1" t="s">
        <v>128</v>
      </c>
      <c r="Y227" s="1" t="s">
        <v>471</v>
      </c>
      <c r="Z227" s="1" t="s">
        <v>470</v>
      </c>
      <c r="AC227" s="1" t="s">
        <v>4</v>
      </c>
      <c r="AD227" s="1" t="s">
        <v>2</v>
      </c>
      <c r="AE227" s="1" t="s">
        <v>2</v>
      </c>
      <c r="AT227" s="1" t="s">
        <v>21</v>
      </c>
      <c r="AU227" s="1" t="s">
        <v>56</v>
      </c>
      <c r="BD227" s="1" t="s">
        <v>469</v>
      </c>
    </row>
    <row r="228" spans="1:56" ht="173.25">
      <c r="A228" s="1" t="s">
        <v>334</v>
      </c>
      <c r="B228" s="10" t="s">
        <v>468</v>
      </c>
      <c r="C228" s="1" t="s">
        <v>467</v>
      </c>
      <c r="D228" s="1" t="s">
        <v>464</v>
      </c>
      <c r="E228" s="1" t="s">
        <v>63</v>
      </c>
      <c r="F228" s="1" t="s">
        <v>30</v>
      </c>
      <c r="G228" s="1" t="s">
        <v>466</v>
      </c>
      <c r="H228" s="2" t="s">
        <v>465</v>
      </c>
      <c r="I228" s="1" t="s">
        <v>156</v>
      </c>
      <c r="K228" s="1" t="s">
        <v>11</v>
      </c>
      <c r="L228" s="1" t="s">
        <v>27</v>
      </c>
      <c r="M228" s="1">
        <f>COUNTIF(K228,"Settled")+COUNTIF(L228,"Investor")</f>
        <v>1</v>
      </c>
      <c r="N228" s="1">
        <v>2003</v>
      </c>
      <c r="O228" s="2">
        <v>2011</v>
      </c>
      <c r="P228" s="4">
        <v>37533190</v>
      </c>
      <c r="Q228" s="4"/>
      <c r="R228" s="4">
        <v>18440746</v>
      </c>
      <c r="S228" s="4" t="s">
        <v>464</v>
      </c>
      <c r="T228" s="4"/>
      <c r="U228" s="4">
        <v>18440746</v>
      </c>
      <c r="V228" s="4"/>
      <c r="W228" s="1" t="s">
        <v>463</v>
      </c>
      <c r="X228" s="1" t="s">
        <v>129</v>
      </c>
      <c r="Y228" s="1" t="s">
        <v>86</v>
      </c>
      <c r="Z228" s="1" t="s">
        <v>462</v>
      </c>
      <c r="AC228" s="1" t="s">
        <v>461</v>
      </c>
      <c r="AD228" s="1" t="s">
        <v>2</v>
      </c>
      <c r="AE228" s="1" t="s">
        <v>2</v>
      </c>
      <c r="AF228" s="1" t="s">
        <v>21</v>
      </c>
      <c r="AG228" s="1" t="s">
        <v>56</v>
      </c>
      <c r="AT228" s="1" t="s">
        <v>21</v>
      </c>
      <c r="AU228" s="1" t="s">
        <v>56</v>
      </c>
      <c r="AV228" s="1" t="s">
        <v>21</v>
      </c>
      <c r="BD228" s="1" t="s">
        <v>460</v>
      </c>
    </row>
    <row r="229" spans="1:56" ht="157.5" hidden="1">
      <c r="A229" s="1" t="s">
        <v>334</v>
      </c>
      <c r="B229" s="1" t="s">
        <v>459</v>
      </c>
      <c r="C229" s="1" t="s">
        <v>458</v>
      </c>
      <c r="D229" s="1" t="s">
        <v>457</v>
      </c>
      <c r="E229" s="1" t="s">
        <v>403</v>
      </c>
      <c r="F229" s="1" t="s">
        <v>333</v>
      </c>
      <c r="G229" s="1" t="s">
        <v>402</v>
      </c>
      <c r="H229" s="2" t="s">
        <v>13</v>
      </c>
      <c r="I229" s="1" t="s">
        <v>401</v>
      </c>
      <c r="J229" s="2" t="s">
        <v>149</v>
      </c>
      <c r="K229" s="1" t="s">
        <v>71</v>
      </c>
      <c r="M229" s="1">
        <f>COUNTIF(K229,"Settled")+COUNTIF(L229,"Investor")</f>
        <v>0</v>
      </c>
      <c r="N229" s="1">
        <v>2018</v>
      </c>
      <c r="P229" s="1" t="s">
        <v>9</v>
      </c>
      <c r="W229" s="1" t="s">
        <v>456</v>
      </c>
      <c r="X229" s="1" t="s">
        <v>203</v>
      </c>
      <c r="Y229" s="1" t="s">
        <v>455</v>
      </c>
      <c r="Z229" s="1" t="s">
        <v>454</v>
      </c>
      <c r="AC229" s="1" t="s">
        <v>453</v>
      </c>
      <c r="AD229" s="1" t="s">
        <v>2</v>
      </c>
      <c r="AE229" s="1" t="s">
        <v>2</v>
      </c>
      <c r="BD229" s="1" t="s">
        <v>230</v>
      </c>
    </row>
    <row r="230" spans="1:56" ht="110.25" hidden="1">
      <c r="A230" s="1" t="s">
        <v>334</v>
      </c>
      <c r="B230" s="1" t="s">
        <v>452</v>
      </c>
      <c r="C230" s="1" t="s">
        <v>451</v>
      </c>
      <c r="E230" s="1" t="s">
        <v>133</v>
      </c>
      <c r="F230" s="1" t="s">
        <v>30</v>
      </c>
      <c r="G230" s="1" t="s">
        <v>444</v>
      </c>
      <c r="H230" s="2" t="s">
        <v>13</v>
      </c>
      <c r="I230" s="1" t="s">
        <v>401</v>
      </c>
      <c r="J230" s="2" t="s">
        <v>400</v>
      </c>
      <c r="K230" s="1" t="s">
        <v>71</v>
      </c>
      <c r="M230" s="1">
        <f>COUNTIF(K230,"Settled")+COUNTIF(L230,"Investor")</f>
        <v>0</v>
      </c>
      <c r="N230" s="1">
        <v>2018</v>
      </c>
      <c r="P230" s="4">
        <v>265000000</v>
      </c>
      <c r="Q230" s="4"/>
      <c r="W230" s="1" t="s">
        <v>204</v>
      </c>
      <c r="X230" s="1" t="s">
        <v>450</v>
      </c>
      <c r="Y230" s="1" t="s">
        <v>449</v>
      </c>
      <c r="Z230" s="1" t="s">
        <v>448</v>
      </c>
      <c r="AC230" s="1" t="s">
        <v>447</v>
      </c>
      <c r="AD230" s="1" t="s">
        <v>2</v>
      </c>
      <c r="AE230" s="1" t="s">
        <v>2</v>
      </c>
      <c r="BD230" s="1" t="s">
        <v>230</v>
      </c>
    </row>
    <row r="231" spans="1:56" ht="78.75" hidden="1">
      <c r="A231" s="1" t="s">
        <v>334</v>
      </c>
      <c r="B231" s="1" t="s">
        <v>446</v>
      </c>
      <c r="C231" s="1" t="s">
        <v>445</v>
      </c>
      <c r="E231" s="1" t="s">
        <v>133</v>
      </c>
      <c r="F231" s="1" t="s">
        <v>30</v>
      </c>
      <c r="G231" s="1" t="s">
        <v>444</v>
      </c>
      <c r="H231" s="2" t="s">
        <v>13</v>
      </c>
      <c r="I231" s="1" t="s">
        <v>227</v>
      </c>
      <c r="K231" s="1" t="s">
        <v>71</v>
      </c>
      <c r="M231" s="1">
        <f>COUNTIF(K231,"Settled")+COUNTIF(L231,"Investor")</f>
        <v>0</v>
      </c>
      <c r="N231" s="1">
        <v>2017</v>
      </c>
      <c r="P231" s="4">
        <v>300000000</v>
      </c>
      <c r="Q231" s="4"/>
      <c r="W231" s="1" t="s">
        <v>422</v>
      </c>
      <c r="X231" s="1" t="s">
        <v>443</v>
      </c>
      <c r="Y231" s="1" t="s">
        <v>379</v>
      </c>
      <c r="Z231" s="1" t="s">
        <v>377</v>
      </c>
      <c r="AC231" s="1" t="s">
        <v>442</v>
      </c>
      <c r="AD231" s="1" t="s">
        <v>2</v>
      </c>
      <c r="AE231" s="1" t="s">
        <v>2</v>
      </c>
      <c r="BD231" s="1" t="s">
        <v>230</v>
      </c>
    </row>
    <row r="232" spans="1:56" ht="126" hidden="1">
      <c r="A232" s="1" t="s">
        <v>334</v>
      </c>
      <c r="B232" s="1" t="s">
        <v>441</v>
      </c>
      <c r="C232" s="1" t="s">
        <v>440</v>
      </c>
      <c r="E232" s="1" t="s">
        <v>16</v>
      </c>
      <c r="F232" s="1" t="s">
        <v>15</v>
      </c>
      <c r="G232" s="1" t="s">
        <v>414</v>
      </c>
      <c r="H232" s="2" t="s">
        <v>413</v>
      </c>
      <c r="I232" s="1" t="s">
        <v>28</v>
      </c>
      <c r="K232" s="1" t="s">
        <v>71</v>
      </c>
      <c r="M232" s="1">
        <f>COUNTIF(K232,"Settled")+COUNTIF(L232,"Investor")</f>
        <v>0</v>
      </c>
      <c r="N232" s="1">
        <v>2016</v>
      </c>
      <c r="P232" s="4">
        <v>1600000000</v>
      </c>
      <c r="Q232" s="4"/>
      <c r="W232" s="1" t="s">
        <v>41</v>
      </c>
      <c r="X232" s="1" t="s">
        <v>439</v>
      </c>
      <c r="Y232" s="1" t="s">
        <v>101</v>
      </c>
      <c r="Z232" s="1" t="s">
        <v>122</v>
      </c>
      <c r="AC232" s="1" t="s">
        <v>438</v>
      </c>
      <c r="AD232" s="1" t="s">
        <v>2</v>
      </c>
      <c r="AE232" s="1" t="s">
        <v>2</v>
      </c>
      <c r="AF232" s="1" t="s">
        <v>21</v>
      </c>
      <c r="AJ232" s="1" t="s">
        <v>21</v>
      </c>
      <c r="AL232" s="1" t="s">
        <v>21</v>
      </c>
      <c r="AN232" s="1" t="s">
        <v>21</v>
      </c>
      <c r="AX232" s="1" t="s">
        <v>21</v>
      </c>
      <c r="BD232" s="1" t="s">
        <v>71</v>
      </c>
    </row>
    <row r="233" spans="1:56" ht="110.25">
      <c r="A233" s="1" t="s">
        <v>334</v>
      </c>
      <c r="B233" s="1" t="s">
        <v>437</v>
      </c>
      <c r="C233" s="1" t="s">
        <v>436</v>
      </c>
      <c r="E233" s="1" t="s">
        <v>45</v>
      </c>
      <c r="F233" s="1" t="s">
        <v>15</v>
      </c>
      <c r="G233" s="1" t="s">
        <v>435</v>
      </c>
      <c r="H233" s="2" t="s">
        <v>413</v>
      </c>
      <c r="I233" s="1" t="s">
        <v>43</v>
      </c>
      <c r="J233" s="2" t="s">
        <v>412</v>
      </c>
      <c r="K233" s="1" t="s">
        <v>11</v>
      </c>
      <c r="L233" s="1" t="s">
        <v>27</v>
      </c>
      <c r="M233" s="1">
        <f>COUNTIF(K233,"Settled")+COUNTIF(L233,"Investor")</f>
        <v>1</v>
      </c>
      <c r="N233" s="1">
        <v>2014</v>
      </c>
      <c r="O233" s="2">
        <v>2017</v>
      </c>
      <c r="P233" s="4">
        <v>522200000</v>
      </c>
      <c r="Q233" s="4"/>
      <c r="R233" s="4">
        <v>18200000</v>
      </c>
      <c r="U233" s="4">
        <v>18200000</v>
      </c>
      <c r="V233" s="4"/>
      <c r="W233" s="1" t="s">
        <v>103</v>
      </c>
      <c r="X233" s="1" t="s">
        <v>434</v>
      </c>
      <c r="Y233" s="1" t="s">
        <v>51</v>
      </c>
      <c r="Z233" s="1" t="s">
        <v>433</v>
      </c>
      <c r="AC233" s="1" t="s">
        <v>432</v>
      </c>
      <c r="AD233" s="1" t="s">
        <v>2</v>
      </c>
      <c r="AE233" s="1" t="s">
        <v>2</v>
      </c>
      <c r="AF233" s="1" t="s">
        <v>21</v>
      </c>
      <c r="AG233" s="1" t="s">
        <v>56</v>
      </c>
      <c r="AH233" s="1" t="s">
        <v>21</v>
      </c>
      <c r="AI233" s="1" t="s">
        <v>56</v>
      </c>
      <c r="AJ233" s="1" t="s">
        <v>21</v>
      </c>
      <c r="AK233" s="1" t="s">
        <v>20</v>
      </c>
      <c r="AR233" s="1" t="s">
        <v>21</v>
      </c>
      <c r="AS233" s="1" t="s">
        <v>56</v>
      </c>
      <c r="AT233" s="1" t="s">
        <v>21</v>
      </c>
      <c r="AU233" s="1" t="s">
        <v>56</v>
      </c>
    </row>
    <row r="234" spans="1:56" ht="63" hidden="1">
      <c r="A234" s="1" t="s">
        <v>334</v>
      </c>
      <c r="B234" s="1" t="s">
        <v>431</v>
      </c>
      <c r="C234" s="1" t="s">
        <v>430</v>
      </c>
      <c r="E234" s="1" t="s">
        <v>133</v>
      </c>
      <c r="F234" s="1" t="s">
        <v>30</v>
      </c>
      <c r="G234" s="1" t="s">
        <v>423</v>
      </c>
      <c r="H234" s="2" t="s">
        <v>13</v>
      </c>
      <c r="I234" s="1" t="s">
        <v>401</v>
      </c>
      <c r="K234" s="1" t="s">
        <v>48</v>
      </c>
      <c r="M234" s="1">
        <f>COUNTIF(K234,"Settled")+COUNTIF(L234,"Investor")</f>
        <v>0</v>
      </c>
      <c r="N234" s="1">
        <v>2013</v>
      </c>
      <c r="O234" s="2">
        <v>2018</v>
      </c>
      <c r="P234" s="4">
        <v>50000000</v>
      </c>
      <c r="Q234" s="4"/>
      <c r="W234" s="1" t="s">
        <v>429</v>
      </c>
      <c r="X234" s="1" t="s">
        <v>428</v>
      </c>
      <c r="Y234" s="1" t="s">
        <v>275</v>
      </c>
      <c r="Z234" s="1" t="s">
        <v>122</v>
      </c>
      <c r="AC234" s="1" t="s">
        <v>427</v>
      </c>
      <c r="AD234" s="1" t="s">
        <v>426</v>
      </c>
      <c r="AE234" s="1" t="s">
        <v>98</v>
      </c>
      <c r="BD234" s="1" t="s">
        <v>48</v>
      </c>
    </row>
    <row r="235" spans="1:56" ht="126" hidden="1">
      <c r="A235" s="1" t="s">
        <v>334</v>
      </c>
      <c r="B235" s="1" t="s">
        <v>425</v>
      </c>
      <c r="C235" s="1" t="s">
        <v>424</v>
      </c>
      <c r="E235" s="1" t="s">
        <v>133</v>
      </c>
      <c r="F235" s="1" t="s">
        <v>30</v>
      </c>
      <c r="G235" s="1" t="s">
        <v>423</v>
      </c>
      <c r="H235" s="2" t="s">
        <v>13</v>
      </c>
      <c r="I235" s="1" t="s">
        <v>156</v>
      </c>
      <c r="K235" s="1" t="s">
        <v>80</v>
      </c>
      <c r="M235" s="1">
        <f>COUNTIF(K235,"Settled")+COUNTIF(L235,"Investor")</f>
        <v>1</v>
      </c>
      <c r="N235" s="1">
        <v>2012</v>
      </c>
      <c r="O235" s="2">
        <v>2014</v>
      </c>
      <c r="P235" s="1" t="s">
        <v>9</v>
      </c>
      <c r="S235" s="1" t="s">
        <v>9</v>
      </c>
      <c r="W235" s="1" t="s">
        <v>60</v>
      </c>
      <c r="X235" s="1" t="s">
        <v>174</v>
      </c>
      <c r="Y235" s="1" t="s">
        <v>422</v>
      </c>
      <c r="Z235" s="1" t="s">
        <v>399</v>
      </c>
      <c r="AC235" s="1" t="s">
        <v>421</v>
      </c>
      <c r="AD235" s="1" t="s">
        <v>2</v>
      </c>
      <c r="AE235" s="1" t="s">
        <v>2</v>
      </c>
      <c r="BD235" s="1" t="s">
        <v>80</v>
      </c>
    </row>
    <row r="236" spans="1:56" ht="110.25">
      <c r="A236" s="1" t="s">
        <v>334</v>
      </c>
      <c r="B236" s="1" t="s">
        <v>420</v>
      </c>
      <c r="C236" s="1" t="s">
        <v>396</v>
      </c>
      <c r="D236" s="1" t="s">
        <v>419</v>
      </c>
      <c r="E236" s="1" t="s">
        <v>243</v>
      </c>
      <c r="F236" s="1" t="s">
        <v>30</v>
      </c>
      <c r="G236" s="1" t="s">
        <v>395</v>
      </c>
      <c r="H236" s="2" t="s">
        <v>13</v>
      </c>
      <c r="I236" s="1" t="s">
        <v>418</v>
      </c>
      <c r="K236" s="1" t="s">
        <v>11</v>
      </c>
      <c r="L236" s="1" t="s">
        <v>10</v>
      </c>
      <c r="M236" s="1">
        <f>COUNTIF(K236,"Settled")+COUNTIF(L236,"Investor")</f>
        <v>0</v>
      </c>
      <c r="N236" s="1">
        <v>2011</v>
      </c>
      <c r="P236" s="4">
        <v>41000000000</v>
      </c>
      <c r="Q236" s="4"/>
      <c r="W236" s="1" t="s">
        <v>146</v>
      </c>
      <c r="X236" s="1" t="s">
        <v>85</v>
      </c>
      <c r="Y236" s="1" t="s">
        <v>59</v>
      </c>
      <c r="Z236" s="1" t="s">
        <v>377</v>
      </c>
      <c r="AC236" s="1" t="s">
        <v>417</v>
      </c>
      <c r="AD236" s="1" t="s">
        <v>2</v>
      </c>
      <c r="AE236" s="1" t="s">
        <v>2</v>
      </c>
      <c r="AF236" s="1" t="s">
        <v>21</v>
      </c>
      <c r="BD236" s="1" t="s">
        <v>177</v>
      </c>
    </row>
    <row r="237" spans="1:56" ht="78.75">
      <c r="A237" s="1" t="s">
        <v>334</v>
      </c>
      <c r="B237" s="1" t="s">
        <v>416</v>
      </c>
      <c r="C237" s="1" t="s">
        <v>415</v>
      </c>
      <c r="E237" s="1" t="s">
        <v>16</v>
      </c>
      <c r="F237" s="1" t="s">
        <v>15</v>
      </c>
      <c r="G237" s="1" t="s">
        <v>414</v>
      </c>
      <c r="H237" s="2" t="s">
        <v>413</v>
      </c>
      <c r="I237" s="1" t="s">
        <v>72</v>
      </c>
      <c r="J237" s="2" t="s">
        <v>412</v>
      </c>
      <c r="K237" s="1" t="s">
        <v>11</v>
      </c>
      <c r="L237" s="1" t="s">
        <v>10</v>
      </c>
      <c r="M237" s="1">
        <f>COUNTIF(K237,"Settled")+COUNTIF(L237,"Investor")</f>
        <v>0</v>
      </c>
      <c r="N237" s="1">
        <v>2011</v>
      </c>
      <c r="O237" s="2">
        <v>2016</v>
      </c>
      <c r="P237" s="4">
        <v>800000000</v>
      </c>
      <c r="Q237" s="4"/>
      <c r="W237" s="1" t="s">
        <v>162</v>
      </c>
      <c r="X237" s="1" t="s">
        <v>86</v>
      </c>
      <c r="Y237" s="1" t="s">
        <v>411</v>
      </c>
      <c r="Z237" s="1" t="s">
        <v>399</v>
      </c>
      <c r="AC237" s="1" t="s">
        <v>270</v>
      </c>
      <c r="AD237" s="1" t="s">
        <v>2</v>
      </c>
      <c r="AE237" s="1" t="s">
        <v>2</v>
      </c>
      <c r="AF237" s="1" t="s">
        <v>21</v>
      </c>
      <c r="AJ237" s="1" t="s">
        <v>21</v>
      </c>
      <c r="AL237" s="1" t="s">
        <v>21</v>
      </c>
      <c r="AP237" s="1" t="s">
        <v>21</v>
      </c>
      <c r="BD237" s="1" t="s">
        <v>177</v>
      </c>
    </row>
    <row r="238" spans="1:56" ht="157.5" hidden="1">
      <c r="A238" s="1" t="s">
        <v>334</v>
      </c>
      <c r="B238" s="1" t="s">
        <v>410</v>
      </c>
      <c r="C238" s="1" t="s">
        <v>409</v>
      </c>
      <c r="D238" s="1" t="s">
        <v>408</v>
      </c>
      <c r="E238" s="1" t="s">
        <v>63</v>
      </c>
      <c r="F238" s="1" t="s">
        <v>30</v>
      </c>
      <c r="G238" s="1" t="s">
        <v>407</v>
      </c>
      <c r="H238" s="2" t="s">
        <v>13</v>
      </c>
      <c r="I238" s="1" t="s">
        <v>401</v>
      </c>
      <c r="J238" s="2" t="s">
        <v>400</v>
      </c>
      <c r="K238" s="1" t="s">
        <v>71</v>
      </c>
      <c r="M238" s="1">
        <f>COUNTIF(K238,"Settled")+COUNTIF(L238,"Investor")</f>
        <v>0</v>
      </c>
      <c r="N238" s="1">
        <v>2011</v>
      </c>
      <c r="P238" s="4">
        <v>200000000</v>
      </c>
      <c r="Q238" s="4"/>
      <c r="W238" s="1" t="s">
        <v>24</v>
      </c>
      <c r="X238" s="1" t="s">
        <v>204</v>
      </c>
      <c r="Y238" s="1" t="s">
        <v>192</v>
      </c>
      <c r="Z238" s="1" t="s">
        <v>399</v>
      </c>
      <c r="AC238" s="1" t="s">
        <v>406</v>
      </c>
      <c r="AD238" s="1" t="s">
        <v>2</v>
      </c>
      <c r="AE238" s="1" t="s">
        <v>2</v>
      </c>
      <c r="AN238" s="1" t="s">
        <v>21</v>
      </c>
    </row>
    <row r="239" spans="1:56" ht="126">
      <c r="A239" s="1" t="s">
        <v>334</v>
      </c>
      <c r="B239" s="1" t="s">
        <v>405</v>
      </c>
      <c r="C239" s="1" t="s">
        <v>404</v>
      </c>
      <c r="E239" s="1" t="s">
        <v>403</v>
      </c>
      <c r="F239" s="1" t="s">
        <v>333</v>
      </c>
      <c r="G239" s="1" t="s">
        <v>402</v>
      </c>
      <c r="H239" s="2" t="s">
        <v>13</v>
      </c>
      <c r="I239" s="1" t="s">
        <v>401</v>
      </c>
      <c r="J239" s="2" t="s">
        <v>400</v>
      </c>
      <c r="K239" s="1" t="s">
        <v>11</v>
      </c>
      <c r="L239" s="1" t="s">
        <v>10</v>
      </c>
      <c r="M239" s="1">
        <f>COUNTIF(K239,"Settled")+COUNTIF(L239,"Investor")</f>
        <v>0</v>
      </c>
      <c r="N239" s="1">
        <v>2010</v>
      </c>
      <c r="O239" s="2">
        <v>2013</v>
      </c>
      <c r="P239" s="4">
        <v>105000000</v>
      </c>
      <c r="Q239" s="4"/>
      <c r="W239" s="1" t="s">
        <v>41</v>
      </c>
      <c r="X239" s="1" t="s">
        <v>85</v>
      </c>
      <c r="Y239" s="1" t="s">
        <v>275</v>
      </c>
      <c r="Z239" s="1" t="s">
        <v>399</v>
      </c>
      <c r="AC239" s="1" t="s">
        <v>398</v>
      </c>
      <c r="AD239" s="1" t="s">
        <v>2</v>
      </c>
      <c r="AE239" s="1" t="s">
        <v>2</v>
      </c>
      <c r="AF239" s="1" t="s">
        <v>21</v>
      </c>
      <c r="AJ239" s="1" t="s">
        <v>21</v>
      </c>
      <c r="AN239" s="1" t="s">
        <v>21</v>
      </c>
      <c r="AR239" s="1" t="s">
        <v>21</v>
      </c>
      <c r="AT239" s="1" t="s">
        <v>21</v>
      </c>
      <c r="BD239" s="1" t="s">
        <v>35</v>
      </c>
    </row>
    <row r="240" spans="1:56" ht="94.5">
      <c r="A240" s="1" t="s">
        <v>334</v>
      </c>
      <c r="B240" s="1" t="s">
        <v>397</v>
      </c>
      <c r="C240" s="1" t="s">
        <v>396</v>
      </c>
      <c r="E240" s="1" t="s">
        <v>243</v>
      </c>
      <c r="F240" s="1" t="s">
        <v>30</v>
      </c>
      <c r="G240" s="1" t="s">
        <v>395</v>
      </c>
      <c r="H240" s="2" t="s">
        <v>13</v>
      </c>
      <c r="I240" s="1" t="s">
        <v>28</v>
      </c>
      <c r="K240" s="1" t="s">
        <v>11</v>
      </c>
      <c r="L240" s="1" t="s">
        <v>10</v>
      </c>
      <c r="M240" s="1">
        <f>COUNTIF(K240,"Settled")+COUNTIF(L240,"Investor")</f>
        <v>0</v>
      </c>
      <c r="N240" s="1">
        <v>2010</v>
      </c>
      <c r="O240" s="2">
        <v>2014</v>
      </c>
      <c r="P240" s="4">
        <v>6989000000</v>
      </c>
      <c r="Q240" s="4"/>
      <c r="W240" s="1" t="s">
        <v>294</v>
      </c>
      <c r="X240" s="1" t="s">
        <v>394</v>
      </c>
      <c r="Y240" s="1" t="s">
        <v>252</v>
      </c>
      <c r="Z240" s="1" t="s">
        <v>393</v>
      </c>
      <c r="AC240" s="1" t="s">
        <v>386</v>
      </c>
      <c r="AD240" s="1" t="s">
        <v>2</v>
      </c>
      <c r="AE240" s="1" t="s">
        <v>2</v>
      </c>
      <c r="AF240" s="1" t="s">
        <v>21</v>
      </c>
      <c r="AJ240" s="1" t="s">
        <v>21</v>
      </c>
      <c r="AL240" s="1" t="s">
        <v>21</v>
      </c>
      <c r="AR240" s="1" t="s">
        <v>21</v>
      </c>
      <c r="BD240" s="1" t="s">
        <v>35</v>
      </c>
    </row>
    <row r="241" spans="1:56" ht="78.75">
      <c r="A241" s="1" t="s">
        <v>334</v>
      </c>
      <c r="B241" s="1" t="s">
        <v>392</v>
      </c>
      <c r="C241" s="1" t="s">
        <v>391</v>
      </c>
      <c r="E241" s="1" t="s">
        <v>390</v>
      </c>
      <c r="F241" s="1" t="s">
        <v>389</v>
      </c>
      <c r="G241" s="1" t="s">
        <v>388</v>
      </c>
      <c r="H241" s="2" t="s">
        <v>13</v>
      </c>
      <c r="I241" s="1" t="s">
        <v>112</v>
      </c>
      <c r="J241" s="2" t="s">
        <v>186</v>
      </c>
      <c r="K241" s="1" t="s">
        <v>11</v>
      </c>
      <c r="L241" s="1" t="s">
        <v>27</v>
      </c>
      <c r="M241" s="1">
        <f>COUNTIF(K241,"Settled")+COUNTIF(L241,"Investor")</f>
        <v>1</v>
      </c>
      <c r="N241" s="1">
        <v>2007</v>
      </c>
      <c r="O241" s="2">
        <v>2015</v>
      </c>
      <c r="P241" s="4">
        <v>25800000</v>
      </c>
      <c r="Q241" s="4"/>
      <c r="R241" s="4">
        <v>780000</v>
      </c>
      <c r="U241" s="4">
        <v>780000</v>
      </c>
      <c r="V241" s="4"/>
      <c r="W241" s="1" t="s">
        <v>101</v>
      </c>
      <c r="X241" s="1" t="s">
        <v>387</v>
      </c>
      <c r="Y241" s="1" t="s">
        <v>161</v>
      </c>
      <c r="Z241" s="1" t="s">
        <v>386</v>
      </c>
      <c r="AC241" s="1" t="s">
        <v>377</v>
      </c>
      <c r="AD241" s="1" t="s">
        <v>2</v>
      </c>
      <c r="AE241" s="1" t="s">
        <v>2</v>
      </c>
      <c r="AJ241" s="1" t="s">
        <v>21</v>
      </c>
      <c r="AK241" s="1" t="s">
        <v>20</v>
      </c>
      <c r="BD241" s="1" t="s">
        <v>121</v>
      </c>
    </row>
    <row r="242" spans="1:56" ht="173.25">
      <c r="A242" s="1" t="s">
        <v>334</v>
      </c>
      <c r="B242" s="1" t="s">
        <v>385</v>
      </c>
      <c r="C242" s="1" t="s">
        <v>384</v>
      </c>
      <c r="D242" s="1" t="s">
        <v>383</v>
      </c>
      <c r="E242" s="1" t="s">
        <v>382</v>
      </c>
      <c r="F242" s="1" t="s">
        <v>333</v>
      </c>
      <c r="G242" s="1" t="s">
        <v>381</v>
      </c>
      <c r="H242" s="2" t="s">
        <v>13</v>
      </c>
      <c r="I242" s="1" t="s">
        <v>112</v>
      </c>
      <c r="J242" s="2" t="s">
        <v>186</v>
      </c>
      <c r="K242" s="1" t="s">
        <v>11</v>
      </c>
      <c r="L242" s="1" t="s">
        <v>10</v>
      </c>
      <c r="M242" s="1">
        <f>COUNTIF(K242,"Settled")+COUNTIF(L242,"Investor")</f>
        <v>0</v>
      </c>
      <c r="N242" s="1">
        <v>2003</v>
      </c>
      <c r="O242" s="2">
        <v>2007</v>
      </c>
      <c r="P242" s="1" t="s">
        <v>9</v>
      </c>
      <c r="W242" s="1" t="s">
        <v>380</v>
      </c>
      <c r="X242" s="1" t="s">
        <v>379</v>
      </c>
      <c r="Y242" s="1" t="s">
        <v>378</v>
      </c>
      <c r="Z242" s="1" t="s">
        <v>377</v>
      </c>
      <c r="AC242" s="1" t="s">
        <v>376</v>
      </c>
      <c r="AD242" s="1" t="s">
        <v>2</v>
      </c>
      <c r="AE242" s="1" t="s">
        <v>2</v>
      </c>
      <c r="AF242" s="1" t="s">
        <v>21</v>
      </c>
      <c r="AH242" s="1" t="s">
        <v>21</v>
      </c>
      <c r="AL242" s="1" t="s">
        <v>21</v>
      </c>
      <c r="AN242" s="1" t="s">
        <v>21</v>
      </c>
      <c r="AT242" s="1" t="s">
        <v>21</v>
      </c>
      <c r="BD242" s="1" t="s">
        <v>177</v>
      </c>
    </row>
    <row r="243" spans="1:56" ht="110.25" hidden="1">
      <c r="A243" s="1" t="s">
        <v>334</v>
      </c>
      <c r="B243" s="1" t="s">
        <v>375</v>
      </c>
      <c r="C243" s="1" t="s">
        <v>374</v>
      </c>
      <c r="E243" s="1" t="s">
        <v>243</v>
      </c>
      <c r="F243" s="1" t="s">
        <v>30</v>
      </c>
      <c r="G243" s="1" t="s">
        <v>373</v>
      </c>
      <c r="H243" s="2" t="s">
        <v>13</v>
      </c>
      <c r="I243" s="1" t="s">
        <v>43</v>
      </c>
      <c r="J243" s="2" t="s">
        <v>42</v>
      </c>
      <c r="K243" s="1" t="s">
        <v>80</v>
      </c>
      <c r="M243" s="1">
        <f>COUNTIF(K243,"Settled")+COUNTIF(L243,"Investor")</f>
        <v>1</v>
      </c>
      <c r="N243" s="1">
        <v>1998</v>
      </c>
      <c r="O243" s="2">
        <v>2001</v>
      </c>
      <c r="P243" s="1" t="s">
        <v>9</v>
      </c>
      <c r="S243" s="1" t="s">
        <v>9</v>
      </c>
      <c r="W243" s="1" t="s">
        <v>372</v>
      </c>
      <c r="X243" s="1" t="s">
        <v>145</v>
      </c>
      <c r="Y243" s="1" t="s">
        <v>371</v>
      </c>
      <c r="Z243" s="1" t="s">
        <v>370</v>
      </c>
      <c r="AC243" s="1" t="s">
        <v>231</v>
      </c>
      <c r="AD243" s="1" t="s">
        <v>2</v>
      </c>
      <c r="AE243" s="1" t="s">
        <v>2</v>
      </c>
      <c r="BD243" s="1" t="s">
        <v>230</v>
      </c>
    </row>
    <row r="244" spans="1:56" ht="126" hidden="1">
      <c r="A244" s="1" t="s">
        <v>344</v>
      </c>
      <c r="B244" s="1" t="s">
        <v>369</v>
      </c>
      <c r="C244" s="1" t="s">
        <v>368</v>
      </c>
      <c r="D244" s="1" t="s">
        <v>367</v>
      </c>
      <c r="E244" s="1" t="s">
        <v>63</v>
      </c>
      <c r="F244" s="1" t="s">
        <v>30</v>
      </c>
      <c r="G244" s="1" t="s">
        <v>366</v>
      </c>
      <c r="H244" s="2" t="s">
        <v>13</v>
      </c>
      <c r="I244" s="1" t="s">
        <v>72</v>
      </c>
      <c r="J244" s="2" t="s">
        <v>42</v>
      </c>
      <c r="K244" s="1" t="s">
        <v>71</v>
      </c>
      <c r="M244" s="1">
        <f>COUNTIF(K244,"Settled")+COUNTIF(L244,"Investor")</f>
        <v>0</v>
      </c>
      <c r="N244" s="1">
        <v>2018</v>
      </c>
      <c r="P244" s="4">
        <v>3536000000</v>
      </c>
      <c r="Q244" s="4"/>
      <c r="W244" s="1" t="s">
        <v>365</v>
      </c>
      <c r="X244" s="1" t="s">
        <v>364</v>
      </c>
      <c r="Y244" s="1" t="s">
        <v>138</v>
      </c>
      <c r="Z244" s="1" t="s">
        <v>38</v>
      </c>
      <c r="AC244" s="1" t="s">
        <v>270</v>
      </c>
      <c r="AD244" s="1" t="s">
        <v>99</v>
      </c>
      <c r="AE244" s="1" t="s">
        <v>98</v>
      </c>
      <c r="BD244" s="1" t="s">
        <v>230</v>
      </c>
    </row>
    <row r="245" spans="1:56" ht="94.5">
      <c r="A245" s="1" t="s">
        <v>344</v>
      </c>
      <c r="B245" s="1" t="s">
        <v>363</v>
      </c>
      <c r="C245" s="1" t="s">
        <v>362</v>
      </c>
      <c r="E245" s="1" t="s">
        <v>16</v>
      </c>
      <c r="F245" s="1" t="s">
        <v>15</v>
      </c>
      <c r="G245" s="1" t="s">
        <v>361</v>
      </c>
      <c r="H245" s="2" t="s">
        <v>13</v>
      </c>
      <c r="I245" s="1" t="s">
        <v>331</v>
      </c>
      <c r="K245" s="1" t="s">
        <v>11</v>
      </c>
      <c r="L245" s="1" t="s">
        <v>10</v>
      </c>
      <c r="M245" s="1">
        <f>COUNTIF(K245,"Settled")+COUNTIF(L245,"Investor")</f>
        <v>0</v>
      </c>
      <c r="N245" s="1">
        <v>2016</v>
      </c>
      <c r="O245" s="2">
        <v>2019</v>
      </c>
      <c r="P245" s="4">
        <v>65000000</v>
      </c>
      <c r="Q245" s="4"/>
      <c r="W245" s="1" t="s">
        <v>194</v>
      </c>
      <c r="X245" s="1" t="s">
        <v>102</v>
      </c>
      <c r="Y245" s="1" t="s">
        <v>252</v>
      </c>
      <c r="Z245" s="1" t="s">
        <v>38</v>
      </c>
      <c r="AC245" s="1" t="s">
        <v>360</v>
      </c>
      <c r="AD245" s="1" t="s">
        <v>2</v>
      </c>
      <c r="AE245" s="1" t="s">
        <v>2</v>
      </c>
      <c r="AF245" s="1" t="s">
        <v>21</v>
      </c>
      <c r="AR245" s="1" t="s">
        <v>21</v>
      </c>
      <c r="BD245" s="1" t="s">
        <v>177</v>
      </c>
    </row>
    <row r="246" spans="1:56" ht="173.25">
      <c r="A246" s="1" t="s">
        <v>344</v>
      </c>
      <c r="B246" s="1" t="s">
        <v>359</v>
      </c>
      <c r="C246" s="1" t="s">
        <v>358</v>
      </c>
      <c r="D246" s="1" t="s">
        <v>357</v>
      </c>
      <c r="E246" s="1" t="s">
        <v>197</v>
      </c>
      <c r="F246" s="1" t="s">
        <v>30</v>
      </c>
      <c r="G246" s="1" t="s">
        <v>356</v>
      </c>
      <c r="H246" s="2" t="s">
        <v>13</v>
      </c>
      <c r="I246" s="1" t="s">
        <v>112</v>
      </c>
      <c r="J246" s="2" t="s">
        <v>186</v>
      </c>
      <c r="K246" s="1" t="s">
        <v>11</v>
      </c>
      <c r="L246" s="1" t="s">
        <v>10</v>
      </c>
      <c r="M246" s="1">
        <f>COUNTIF(K246,"Settled")+COUNTIF(L246,"Investor")</f>
        <v>0</v>
      </c>
      <c r="N246" s="1">
        <v>2010</v>
      </c>
      <c r="O246" s="2">
        <v>2016</v>
      </c>
      <c r="P246" s="4">
        <v>22300000</v>
      </c>
      <c r="Q246" s="4"/>
      <c r="W246" s="1" t="s">
        <v>355</v>
      </c>
      <c r="X246" s="1" t="s">
        <v>354</v>
      </c>
      <c r="Y246" s="1" t="s">
        <v>123</v>
      </c>
      <c r="Z246" s="1" t="s">
        <v>38</v>
      </c>
      <c r="AC246" s="1" t="s">
        <v>353</v>
      </c>
      <c r="AD246" s="1" t="s">
        <v>2</v>
      </c>
      <c r="AE246" s="1" t="s">
        <v>2</v>
      </c>
      <c r="AF246" s="1" t="s">
        <v>21</v>
      </c>
      <c r="AJ246" s="1" t="s">
        <v>21</v>
      </c>
      <c r="AP246" s="1" t="s">
        <v>21</v>
      </c>
      <c r="AT246" s="1" t="s">
        <v>21</v>
      </c>
      <c r="BD246" s="1" t="s">
        <v>352</v>
      </c>
    </row>
    <row r="247" spans="1:56" ht="47.25">
      <c r="A247" s="1" t="s">
        <v>344</v>
      </c>
      <c r="B247" s="5" t="s">
        <v>351</v>
      </c>
      <c r="C247" s="1" t="s">
        <v>350</v>
      </c>
      <c r="E247" s="1" t="s">
        <v>243</v>
      </c>
      <c r="F247" s="1" t="s">
        <v>30</v>
      </c>
      <c r="G247" s="1" t="s">
        <v>349</v>
      </c>
      <c r="H247" s="2" t="s">
        <v>13</v>
      </c>
      <c r="I247" s="1" t="s">
        <v>28</v>
      </c>
      <c r="K247" s="1" t="s">
        <v>11</v>
      </c>
      <c r="L247" s="1" t="s">
        <v>10</v>
      </c>
      <c r="M247" s="1">
        <f>COUNTIF(K247,"Settled")+COUNTIF(L247,"Investor")</f>
        <v>0</v>
      </c>
      <c r="N247" s="1">
        <v>1998</v>
      </c>
      <c r="O247" s="2">
        <v>2002</v>
      </c>
      <c r="P247" s="4">
        <v>103800000</v>
      </c>
      <c r="Q247" s="4"/>
      <c r="W247" s="1" t="s">
        <v>348</v>
      </c>
      <c r="X247" s="1" t="s">
        <v>347</v>
      </c>
      <c r="Y247" s="1" t="s">
        <v>138</v>
      </c>
      <c r="Z247" s="1" t="s">
        <v>346</v>
      </c>
      <c r="AC247" s="5" t="s">
        <v>345</v>
      </c>
      <c r="AD247" s="1" t="s">
        <v>99</v>
      </c>
      <c r="AE247" s="1" t="s">
        <v>98</v>
      </c>
      <c r="AF247" s="1" t="s">
        <v>21</v>
      </c>
      <c r="AJ247" s="1" t="s">
        <v>21</v>
      </c>
      <c r="BD247" s="1" t="s">
        <v>177</v>
      </c>
    </row>
    <row r="248" spans="1:56" ht="94.5" hidden="1">
      <c r="A248" s="1" t="s">
        <v>344</v>
      </c>
      <c r="B248" s="5" t="s">
        <v>343</v>
      </c>
      <c r="C248" s="1" t="s">
        <v>342</v>
      </c>
      <c r="E248" s="1" t="s">
        <v>341</v>
      </c>
      <c r="F248" s="1" t="s">
        <v>340</v>
      </c>
      <c r="G248" s="1" t="s">
        <v>339</v>
      </c>
      <c r="H248" s="2" t="s">
        <v>13</v>
      </c>
      <c r="I248" s="1" t="s">
        <v>149</v>
      </c>
      <c r="J248" s="2" t="s">
        <v>148</v>
      </c>
      <c r="K248" s="1" t="s">
        <v>71</v>
      </c>
      <c r="M248" s="1">
        <f>COUNTIF(K248,"Settled")+COUNTIF(L248,"Investor")</f>
        <v>0</v>
      </c>
      <c r="N248" s="1">
        <v>2019</v>
      </c>
      <c r="P248" s="4" t="s">
        <v>9</v>
      </c>
      <c r="Q248" s="4"/>
      <c r="W248" s="1" t="s">
        <v>9</v>
      </c>
      <c r="X248" s="1" t="s">
        <v>9</v>
      </c>
      <c r="Y248" s="1" t="s">
        <v>9</v>
      </c>
      <c r="Z248" s="1" t="s">
        <v>9</v>
      </c>
      <c r="AC248" s="5" t="s">
        <v>338</v>
      </c>
      <c r="AD248" s="1" t="s">
        <v>2</v>
      </c>
      <c r="AE248" s="1" t="s">
        <v>2</v>
      </c>
      <c r="BD248" s="1" t="s">
        <v>337</v>
      </c>
    </row>
    <row r="249" spans="1:56" ht="94.5" hidden="1">
      <c r="A249" s="1" t="s">
        <v>34</v>
      </c>
      <c r="B249" s="1" t="s">
        <v>336</v>
      </c>
      <c r="C249" s="1" t="s">
        <v>335</v>
      </c>
      <c r="E249" s="1" t="s">
        <v>334</v>
      </c>
      <c r="F249" s="1" t="s">
        <v>333</v>
      </c>
      <c r="G249" s="1" t="s">
        <v>332</v>
      </c>
      <c r="H249" s="2" t="s">
        <v>13</v>
      </c>
      <c r="I249" s="1" t="s">
        <v>331</v>
      </c>
      <c r="K249" s="1" t="s">
        <v>71</v>
      </c>
      <c r="M249" s="1">
        <f>COUNTIF(K249,"Settled")+COUNTIF(L249,"Investor")</f>
        <v>0</v>
      </c>
      <c r="N249" s="1">
        <v>2018</v>
      </c>
      <c r="P249" s="4">
        <v>102000000</v>
      </c>
      <c r="Q249" s="4"/>
      <c r="W249" s="1" t="s">
        <v>226</v>
      </c>
      <c r="X249" s="1" t="s">
        <v>9</v>
      </c>
      <c r="Y249" s="1" t="s">
        <v>9</v>
      </c>
      <c r="Z249" s="1" t="s">
        <v>58</v>
      </c>
      <c r="AC249" s="1" t="s">
        <v>330</v>
      </c>
      <c r="AD249" s="1" t="s">
        <v>2</v>
      </c>
      <c r="AE249" s="1" t="s">
        <v>36</v>
      </c>
      <c r="AF249" s="1" t="s">
        <v>21</v>
      </c>
      <c r="AH249" s="1" t="s">
        <v>21</v>
      </c>
      <c r="AN249" s="1" t="s">
        <v>21</v>
      </c>
      <c r="AR249" s="1" t="s">
        <v>21</v>
      </c>
      <c r="BD249" s="1" t="s">
        <v>71</v>
      </c>
    </row>
    <row r="250" spans="1:56" ht="173.25" hidden="1">
      <c r="A250" s="1" t="s">
        <v>34</v>
      </c>
      <c r="B250" s="1" t="s">
        <v>329</v>
      </c>
      <c r="C250" s="1" t="s">
        <v>328</v>
      </c>
      <c r="E250" s="1" t="s">
        <v>327</v>
      </c>
      <c r="F250" s="1" t="s">
        <v>30</v>
      </c>
      <c r="G250" s="1" t="s">
        <v>326</v>
      </c>
      <c r="H250" s="2" t="s">
        <v>13</v>
      </c>
      <c r="I250" s="1" t="s">
        <v>112</v>
      </c>
      <c r="J250" s="2" t="s">
        <v>321</v>
      </c>
      <c r="K250" s="1" t="s">
        <v>71</v>
      </c>
      <c r="M250" s="1">
        <f>COUNTIF(K250,"Settled")+COUNTIF(L250,"Investor")</f>
        <v>0</v>
      </c>
      <c r="N250" s="1">
        <v>2018</v>
      </c>
      <c r="P250" s="1" t="s">
        <v>9</v>
      </c>
      <c r="W250" s="1" t="s">
        <v>41</v>
      </c>
      <c r="X250" s="1" t="s">
        <v>325</v>
      </c>
      <c r="Y250" s="1" t="s">
        <v>59</v>
      </c>
      <c r="Z250" s="1" t="s">
        <v>23</v>
      </c>
      <c r="AC250" s="1" t="s">
        <v>324</v>
      </c>
      <c r="AD250" s="1" t="s">
        <v>2</v>
      </c>
      <c r="AE250" s="1" t="s">
        <v>36</v>
      </c>
      <c r="BD250" s="1" t="s">
        <v>230</v>
      </c>
    </row>
    <row r="251" spans="1:56" ht="110.25" hidden="1">
      <c r="A251" s="1" t="s">
        <v>34</v>
      </c>
      <c r="B251" s="1" t="s">
        <v>323</v>
      </c>
      <c r="C251" s="1" t="s">
        <v>322</v>
      </c>
      <c r="E251" s="1" t="s">
        <v>31</v>
      </c>
      <c r="F251" s="1" t="s">
        <v>30</v>
      </c>
      <c r="G251" s="1" t="s">
        <v>29</v>
      </c>
      <c r="H251" s="2" t="s">
        <v>13</v>
      </c>
      <c r="I251" s="1" t="s">
        <v>112</v>
      </c>
      <c r="J251" s="2" t="s">
        <v>321</v>
      </c>
      <c r="K251" s="1" t="s">
        <v>71</v>
      </c>
      <c r="M251" s="1">
        <f>COUNTIF(K251,"Settled")+COUNTIF(L251,"Investor")</f>
        <v>0</v>
      </c>
      <c r="N251" s="1">
        <v>2018</v>
      </c>
      <c r="P251" s="1" t="s">
        <v>9</v>
      </c>
      <c r="W251" s="1" t="s">
        <v>194</v>
      </c>
      <c r="X251" s="1" t="s">
        <v>299</v>
      </c>
      <c r="Y251" s="1" t="s">
        <v>9</v>
      </c>
      <c r="Z251" s="1" t="s">
        <v>58</v>
      </c>
      <c r="AC251" s="1" t="s">
        <v>231</v>
      </c>
      <c r="AD251" s="1" t="s">
        <v>2</v>
      </c>
      <c r="AE251" s="1" t="s">
        <v>2</v>
      </c>
      <c r="BD251" s="1" t="s">
        <v>230</v>
      </c>
    </row>
    <row r="252" spans="1:56" ht="110.25" hidden="1">
      <c r="A252" s="1" t="s">
        <v>34</v>
      </c>
      <c r="B252" s="1" t="s">
        <v>320</v>
      </c>
      <c r="C252" s="1" t="s">
        <v>319</v>
      </c>
      <c r="E252" s="1" t="s">
        <v>45</v>
      </c>
      <c r="F252" s="1" t="s">
        <v>15</v>
      </c>
      <c r="G252" s="1" t="s">
        <v>105</v>
      </c>
      <c r="H252" s="2" t="s">
        <v>13</v>
      </c>
      <c r="I252" s="1" t="s">
        <v>149</v>
      </c>
      <c r="J252" s="2" t="s">
        <v>148</v>
      </c>
      <c r="K252" s="1" t="s">
        <v>71</v>
      </c>
      <c r="M252" s="1">
        <f>COUNTIF(K252,"Settled")+COUNTIF(L252,"Investor")</f>
        <v>0</v>
      </c>
      <c r="N252" s="1">
        <v>2017</v>
      </c>
      <c r="P252" s="1" t="s">
        <v>9</v>
      </c>
      <c r="W252" s="1" t="s">
        <v>318</v>
      </c>
      <c r="X252" s="1" t="s">
        <v>317</v>
      </c>
      <c r="Y252" s="1" t="s">
        <v>316</v>
      </c>
      <c r="Z252" s="1" t="s">
        <v>310</v>
      </c>
      <c r="AC252" s="1" t="s">
        <v>270</v>
      </c>
      <c r="AD252" s="1" t="s">
        <v>2</v>
      </c>
      <c r="AE252" s="1" t="s">
        <v>36</v>
      </c>
      <c r="BD252" s="1" t="s">
        <v>230</v>
      </c>
    </row>
    <row r="253" spans="1:56" ht="94.5" hidden="1">
      <c r="A253" s="1" t="s">
        <v>34</v>
      </c>
      <c r="B253" s="1" t="s">
        <v>315</v>
      </c>
      <c r="C253" s="1" t="s">
        <v>314</v>
      </c>
      <c r="E253" s="1" t="s">
        <v>31</v>
      </c>
      <c r="F253" s="1" t="s">
        <v>30</v>
      </c>
      <c r="G253" s="1" t="s">
        <v>29</v>
      </c>
      <c r="H253" s="2" t="s">
        <v>13</v>
      </c>
      <c r="I253" s="1" t="s">
        <v>112</v>
      </c>
      <c r="J253" s="2" t="s">
        <v>313</v>
      </c>
      <c r="K253" s="1" t="s">
        <v>71</v>
      </c>
      <c r="M253" s="1">
        <f>COUNTIF(K253,"Settled")+COUNTIF(L253,"Investor")</f>
        <v>0</v>
      </c>
      <c r="N253" s="1">
        <v>2017</v>
      </c>
      <c r="P253" s="1" t="s">
        <v>9</v>
      </c>
      <c r="W253" s="1" t="s">
        <v>241</v>
      </c>
      <c r="X253" s="1" t="s">
        <v>312</v>
      </c>
      <c r="Y253" s="1" t="s">
        <v>311</v>
      </c>
      <c r="Z253" s="1" t="s">
        <v>310</v>
      </c>
      <c r="AC253" s="1" t="s">
        <v>309</v>
      </c>
      <c r="AD253" s="1" t="s">
        <v>2</v>
      </c>
      <c r="AE253" s="1" t="s">
        <v>36</v>
      </c>
      <c r="BD253" s="1" t="s">
        <v>230</v>
      </c>
    </row>
    <row r="254" spans="1:56" ht="189" hidden="1">
      <c r="A254" s="1" t="s">
        <v>34</v>
      </c>
      <c r="B254" s="1" t="s">
        <v>308</v>
      </c>
      <c r="C254" s="1" t="s">
        <v>307</v>
      </c>
      <c r="D254" s="1" t="s">
        <v>306</v>
      </c>
      <c r="E254" s="1" t="s">
        <v>133</v>
      </c>
      <c r="F254" s="1" t="s">
        <v>30</v>
      </c>
      <c r="G254" s="1" t="s">
        <v>132</v>
      </c>
      <c r="H254" s="2" t="s">
        <v>13</v>
      </c>
      <c r="I254" s="1" t="s">
        <v>61</v>
      </c>
      <c r="K254" s="1" t="s">
        <v>71</v>
      </c>
      <c r="M254" s="1">
        <f>COUNTIF(K254,"Settled")+COUNTIF(L254,"Investor")</f>
        <v>0</v>
      </c>
      <c r="N254" s="1">
        <v>2016</v>
      </c>
      <c r="P254" s="1" t="s">
        <v>9</v>
      </c>
      <c r="W254" s="1" t="s">
        <v>226</v>
      </c>
      <c r="X254" s="1" t="s">
        <v>60</v>
      </c>
      <c r="Y254" s="1" t="s">
        <v>85</v>
      </c>
      <c r="Z254" s="1" t="s">
        <v>182</v>
      </c>
      <c r="AC254" s="1" t="s">
        <v>305</v>
      </c>
      <c r="AD254" s="1" t="s">
        <v>2</v>
      </c>
      <c r="AE254" s="1" t="s">
        <v>2</v>
      </c>
      <c r="BD254" s="1" t="s">
        <v>230</v>
      </c>
    </row>
    <row r="255" spans="1:56" ht="110.25" hidden="1">
      <c r="A255" s="1" t="s">
        <v>34</v>
      </c>
      <c r="B255" s="1" t="s">
        <v>304</v>
      </c>
      <c r="C255" s="1" t="s">
        <v>303</v>
      </c>
      <c r="E255" s="1" t="s">
        <v>133</v>
      </c>
      <c r="F255" s="1" t="s">
        <v>30</v>
      </c>
      <c r="G255" s="1" t="s">
        <v>220</v>
      </c>
      <c r="H255" s="2" t="s">
        <v>13</v>
      </c>
      <c r="I255" s="1" t="s">
        <v>112</v>
      </c>
      <c r="J255" s="2" t="s">
        <v>186</v>
      </c>
      <c r="K255" s="1" t="s">
        <v>71</v>
      </c>
      <c r="M255" s="1">
        <f>COUNTIF(K255,"Settled")+COUNTIF(L255,"Investor")</f>
        <v>0</v>
      </c>
      <c r="N255" s="1">
        <v>2016</v>
      </c>
      <c r="P255" s="1" t="s">
        <v>9</v>
      </c>
      <c r="W255" s="1" t="s">
        <v>226</v>
      </c>
      <c r="X255" s="1" t="s">
        <v>184</v>
      </c>
      <c r="Y255" s="1" t="s">
        <v>288</v>
      </c>
      <c r="Z255" s="1" t="s">
        <v>182</v>
      </c>
      <c r="AC255" s="1" t="s">
        <v>231</v>
      </c>
      <c r="AD255" s="1" t="s">
        <v>2</v>
      </c>
      <c r="AE255" s="1" t="s">
        <v>36</v>
      </c>
      <c r="BD255" s="1" t="s">
        <v>230</v>
      </c>
    </row>
    <row r="256" spans="1:56" ht="141.75" hidden="1">
      <c r="A256" s="1" t="s">
        <v>34</v>
      </c>
      <c r="B256" s="1" t="s">
        <v>302</v>
      </c>
      <c r="C256" s="1" t="s">
        <v>301</v>
      </c>
      <c r="E256" s="1" t="s">
        <v>140</v>
      </c>
      <c r="F256" s="1" t="s">
        <v>15</v>
      </c>
      <c r="G256" s="1" t="s">
        <v>139</v>
      </c>
      <c r="H256" s="2" t="s">
        <v>13</v>
      </c>
      <c r="I256" s="1" t="s">
        <v>72</v>
      </c>
      <c r="K256" s="1" t="s">
        <v>71</v>
      </c>
      <c r="M256" s="1">
        <f>COUNTIF(K256,"Settled")+COUNTIF(L256,"Investor")</f>
        <v>0</v>
      </c>
      <c r="N256" s="1">
        <v>2016</v>
      </c>
      <c r="P256" s="1" t="s">
        <v>9</v>
      </c>
      <c r="W256" s="1" t="s">
        <v>300</v>
      </c>
      <c r="X256" s="1" t="s">
        <v>299</v>
      </c>
      <c r="Y256" s="1" t="s">
        <v>298</v>
      </c>
      <c r="Z256" s="1" t="s">
        <v>182</v>
      </c>
      <c r="AC256" s="1" t="s">
        <v>297</v>
      </c>
      <c r="AD256" s="1" t="s">
        <v>2</v>
      </c>
      <c r="AE256" s="1" t="s">
        <v>2</v>
      </c>
      <c r="BD256" s="1" t="s">
        <v>230</v>
      </c>
    </row>
    <row r="257" spans="1:56" ht="63" hidden="1">
      <c r="A257" s="1" t="s">
        <v>34</v>
      </c>
      <c r="B257" s="1" t="s">
        <v>296</v>
      </c>
      <c r="C257" s="1" t="s">
        <v>295</v>
      </c>
      <c r="E257" s="1" t="s">
        <v>133</v>
      </c>
      <c r="F257" s="1" t="s">
        <v>30</v>
      </c>
      <c r="G257" s="1" t="s">
        <v>132</v>
      </c>
      <c r="H257" s="2" t="s">
        <v>13</v>
      </c>
      <c r="I257" s="1" t="s">
        <v>112</v>
      </c>
      <c r="J257" s="2" t="s">
        <v>195</v>
      </c>
      <c r="K257" s="1" t="s">
        <v>71</v>
      </c>
      <c r="M257" s="1">
        <f>COUNTIF(K257,"Settled")+COUNTIF(L257,"Investor")</f>
        <v>0</v>
      </c>
      <c r="N257" s="1">
        <v>2015</v>
      </c>
      <c r="P257" s="1" t="s">
        <v>9</v>
      </c>
      <c r="W257" s="1" t="s">
        <v>146</v>
      </c>
      <c r="X257" s="1" t="s">
        <v>294</v>
      </c>
      <c r="Y257" s="1" t="s">
        <v>275</v>
      </c>
      <c r="Z257" s="1" t="s">
        <v>293</v>
      </c>
      <c r="AC257" s="1" t="s">
        <v>270</v>
      </c>
      <c r="AD257" s="1" t="s">
        <v>99</v>
      </c>
      <c r="AE257" s="1" t="s">
        <v>98</v>
      </c>
      <c r="BD257" s="5" t="s">
        <v>292</v>
      </c>
    </row>
    <row r="258" spans="1:56" ht="157.5" hidden="1">
      <c r="A258" s="1" t="s">
        <v>34</v>
      </c>
      <c r="B258" s="1" t="s">
        <v>291</v>
      </c>
      <c r="C258" s="1" t="s">
        <v>290</v>
      </c>
      <c r="D258" s="1" t="s">
        <v>289</v>
      </c>
      <c r="E258" s="1" t="s">
        <v>133</v>
      </c>
      <c r="F258" s="1" t="s">
        <v>30</v>
      </c>
      <c r="G258" s="1" t="s">
        <v>132</v>
      </c>
      <c r="H258" s="2" t="s">
        <v>13</v>
      </c>
      <c r="I258" s="1" t="s">
        <v>9</v>
      </c>
      <c r="K258" s="1" t="s">
        <v>71</v>
      </c>
      <c r="M258" s="1">
        <f>COUNTIF(K258,"Settled")+COUNTIF(L258,"Investor")</f>
        <v>0</v>
      </c>
      <c r="N258" s="1">
        <v>2015</v>
      </c>
      <c r="P258" s="1" t="s">
        <v>9</v>
      </c>
      <c r="W258" s="1" t="s">
        <v>226</v>
      </c>
      <c r="X258" s="1" t="s">
        <v>184</v>
      </c>
      <c r="Y258" s="1" t="s">
        <v>288</v>
      </c>
      <c r="Z258" s="1" t="s">
        <v>182</v>
      </c>
      <c r="AC258" s="1" t="s">
        <v>231</v>
      </c>
      <c r="AD258" s="1" t="s">
        <v>99</v>
      </c>
      <c r="AE258" s="1" t="s">
        <v>98</v>
      </c>
      <c r="BD258" s="1" t="s">
        <v>287</v>
      </c>
    </row>
    <row r="259" spans="1:56" ht="110.25" hidden="1">
      <c r="A259" s="1" t="s">
        <v>34</v>
      </c>
      <c r="B259" s="1" t="s">
        <v>286</v>
      </c>
      <c r="C259" s="1" t="s">
        <v>285</v>
      </c>
      <c r="E259" s="1" t="s">
        <v>63</v>
      </c>
      <c r="F259" s="1" t="s">
        <v>30</v>
      </c>
      <c r="G259" s="1" t="s">
        <v>62</v>
      </c>
      <c r="H259" s="2" t="s">
        <v>13</v>
      </c>
      <c r="I259" s="1" t="s">
        <v>72</v>
      </c>
      <c r="J259" s="2" t="s">
        <v>42</v>
      </c>
      <c r="K259" s="1" t="s">
        <v>71</v>
      </c>
      <c r="M259" s="1">
        <f>COUNTIF(K259,"Settled")+COUNTIF(L259,"Investor")</f>
        <v>0</v>
      </c>
      <c r="N259" s="1">
        <v>2014</v>
      </c>
      <c r="P259" s="4">
        <v>600000000</v>
      </c>
      <c r="Q259" s="4"/>
      <c r="W259" s="1" t="s">
        <v>146</v>
      </c>
      <c r="X259" s="1" t="s">
        <v>129</v>
      </c>
      <c r="Y259" s="1" t="s">
        <v>275</v>
      </c>
      <c r="Z259" s="1" t="s">
        <v>38</v>
      </c>
      <c r="AC259" s="1" t="s">
        <v>181</v>
      </c>
      <c r="AD259" s="1" t="s">
        <v>2</v>
      </c>
      <c r="AE259" s="1" t="s">
        <v>36</v>
      </c>
      <c r="AF259" s="1" t="s">
        <v>21</v>
      </c>
      <c r="AJ259" s="1" t="s">
        <v>21</v>
      </c>
      <c r="AL259" s="1" t="s">
        <v>21</v>
      </c>
      <c r="AR259" s="1" t="s">
        <v>21</v>
      </c>
      <c r="BD259" s="1" t="s">
        <v>35</v>
      </c>
    </row>
    <row r="260" spans="1:56" ht="157.5" hidden="1">
      <c r="A260" s="1" t="s">
        <v>34</v>
      </c>
      <c r="B260" s="1" t="s">
        <v>284</v>
      </c>
      <c r="C260" s="1" t="s">
        <v>283</v>
      </c>
      <c r="D260" s="1" t="s">
        <v>282</v>
      </c>
      <c r="E260" s="1" t="s">
        <v>205</v>
      </c>
      <c r="F260" s="1" t="s">
        <v>73</v>
      </c>
      <c r="G260" s="1" t="s">
        <v>29</v>
      </c>
      <c r="H260" s="2" t="s">
        <v>13</v>
      </c>
      <c r="I260" s="1" t="s">
        <v>43</v>
      </c>
      <c r="J260" s="2" t="s">
        <v>42</v>
      </c>
      <c r="K260" s="1" t="s">
        <v>48</v>
      </c>
      <c r="M260" s="1">
        <f>COUNTIF(K260,"Settled")+COUNTIF(L260,"Investor")</f>
        <v>0</v>
      </c>
      <c r="N260" s="1">
        <v>2014</v>
      </c>
      <c r="O260" s="2">
        <v>2018</v>
      </c>
      <c r="P260" s="1" t="s">
        <v>281</v>
      </c>
      <c r="W260" s="1" t="s">
        <v>41</v>
      </c>
      <c r="X260" s="1" t="s">
        <v>24</v>
      </c>
      <c r="Y260" s="1" t="s">
        <v>101</v>
      </c>
      <c r="Z260" s="1" t="s">
        <v>23</v>
      </c>
      <c r="AC260" s="1" t="s">
        <v>280</v>
      </c>
      <c r="AD260" s="1" t="s">
        <v>2</v>
      </c>
      <c r="AE260" s="1" t="s">
        <v>2</v>
      </c>
      <c r="AF260" s="1" t="s">
        <v>21</v>
      </c>
      <c r="AJ260" s="1" t="s">
        <v>21</v>
      </c>
      <c r="AP260" s="1" t="s">
        <v>21</v>
      </c>
      <c r="AR260" s="1" t="s">
        <v>21</v>
      </c>
      <c r="AT260" s="1" t="s">
        <v>21</v>
      </c>
      <c r="BD260" s="1" t="s">
        <v>48</v>
      </c>
    </row>
    <row r="261" spans="1:56" ht="157.5" hidden="1">
      <c r="A261" s="1" t="s">
        <v>34</v>
      </c>
      <c r="B261" s="1" t="s">
        <v>279</v>
      </c>
      <c r="C261" s="1" t="s">
        <v>278</v>
      </c>
      <c r="D261" s="1" t="s">
        <v>277</v>
      </c>
      <c r="E261" s="1" t="s">
        <v>133</v>
      </c>
      <c r="F261" s="1" t="s">
        <v>30</v>
      </c>
      <c r="G261" s="1" t="s">
        <v>220</v>
      </c>
      <c r="H261" s="2" t="s">
        <v>13</v>
      </c>
      <c r="I261" s="1" t="s">
        <v>112</v>
      </c>
      <c r="J261" s="2" t="s">
        <v>186</v>
      </c>
      <c r="K261" s="1" t="s">
        <v>71</v>
      </c>
      <c r="L261" s="1" t="s">
        <v>27</v>
      </c>
      <c r="M261" s="1">
        <f>COUNTIF(K261,"Settled")+COUNTIF(L261,"Investor")</f>
        <v>1</v>
      </c>
      <c r="N261" s="1">
        <v>2013</v>
      </c>
      <c r="P261" s="9" t="s">
        <v>276</v>
      </c>
      <c r="Q261" s="9"/>
      <c r="R261" s="4">
        <v>430400000</v>
      </c>
      <c r="U261" s="4">
        <v>430400000</v>
      </c>
      <c r="V261" s="4"/>
      <c r="W261" s="1" t="s">
        <v>275</v>
      </c>
      <c r="X261" s="1" t="s">
        <v>60</v>
      </c>
      <c r="Y261" s="1" t="s">
        <v>85</v>
      </c>
      <c r="Z261" s="1" t="s">
        <v>58</v>
      </c>
      <c r="AC261" s="1" t="s">
        <v>67</v>
      </c>
      <c r="AD261" s="1" t="s">
        <v>2</v>
      </c>
      <c r="AE261" s="1" t="s">
        <v>2</v>
      </c>
      <c r="AF261" s="1" t="s">
        <v>21</v>
      </c>
      <c r="AG261" s="1" t="s">
        <v>20</v>
      </c>
      <c r="AJ261" s="1" t="s">
        <v>274</v>
      </c>
      <c r="AK261" s="1" t="s">
        <v>56</v>
      </c>
      <c r="AT261" s="1" t="s">
        <v>21</v>
      </c>
      <c r="AU261" s="1" t="s">
        <v>20</v>
      </c>
      <c r="AV261" s="1" t="s">
        <v>21</v>
      </c>
      <c r="AW261" s="1" t="s">
        <v>20</v>
      </c>
      <c r="BD261" s="1" t="s">
        <v>180</v>
      </c>
    </row>
    <row r="262" spans="1:56" ht="110.25" hidden="1">
      <c r="A262" s="1" t="s">
        <v>34</v>
      </c>
      <c r="B262" s="1" t="s">
        <v>273</v>
      </c>
      <c r="C262" s="1" t="s">
        <v>272</v>
      </c>
      <c r="E262" s="1" t="s">
        <v>140</v>
      </c>
      <c r="F262" s="1" t="s">
        <v>15</v>
      </c>
      <c r="G262" s="1" t="s">
        <v>139</v>
      </c>
      <c r="H262" s="2" t="s">
        <v>13</v>
      </c>
      <c r="I262" s="1" t="s">
        <v>72</v>
      </c>
      <c r="J262" s="2" t="s">
        <v>12</v>
      </c>
      <c r="K262" s="1" t="s">
        <v>71</v>
      </c>
      <c r="M262" s="1">
        <f>COUNTIF(K262,"Settled")+COUNTIF(L262,"Investor")</f>
        <v>0</v>
      </c>
      <c r="N262" s="1">
        <v>2013</v>
      </c>
      <c r="P262" s="1" t="s">
        <v>9</v>
      </c>
      <c r="W262" s="1" t="s">
        <v>271</v>
      </c>
      <c r="X262" s="1" t="s">
        <v>86</v>
      </c>
      <c r="Y262" s="1" t="s">
        <v>224</v>
      </c>
      <c r="Z262" s="1" t="s">
        <v>68</v>
      </c>
      <c r="AC262" s="1" t="s">
        <v>270</v>
      </c>
      <c r="AD262" s="1" t="s">
        <v>99</v>
      </c>
      <c r="AE262" s="1" t="s">
        <v>98</v>
      </c>
      <c r="AN262" s="1" t="s">
        <v>21</v>
      </c>
      <c r="BD262" s="1" t="s">
        <v>269</v>
      </c>
    </row>
    <row r="263" spans="1:56" ht="141.75" hidden="1">
      <c r="A263" s="1" t="s">
        <v>34</v>
      </c>
      <c r="B263" s="1" t="s">
        <v>268</v>
      </c>
      <c r="C263" s="1" t="s">
        <v>267</v>
      </c>
      <c r="E263" s="1" t="s">
        <v>140</v>
      </c>
      <c r="F263" s="1" t="s">
        <v>15</v>
      </c>
      <c r="G263" s="1" t="s">
        <v>209</v>
      </c>
      <c r="H263" s="2" t="s">
        <v>13</v>
      </c>
      <c r="I263" s="1" t="s">
        <v>266</v>
      </c>
      <c r="J263" s="2" t="s">
        <v>265</v>
      </c>
      <c r="K263" s="1" t="s">
        <v>71</v>
      </c>
      <c r="L263" s="1" t="s">
        <v>10</v>
      </c>
      <c r="M263" s="1">
        <f>COUNTIF(K263,"Settled")+COUNTIF(L263,"Investor")</f>
        <v>0</v>
      </c>
      <c r="N263" s="1">
        <v>2012</v>
      </c>
      <c r="P263" s="4">
        <v>200000000</v>
      </c>
      <c r="Q263" s="4"/>
      <c r="W263" s="1" t="s">
        <v>185</v>
      </c>
      <c r="X263" s="1" t="s">
        <v>264</v>
      </c>
      <c r="Y263" s="1" t="s">
        <v>263</v>
      </c>
      <c r="Z263" s="1" t="s">
        <v>58</v>
      </c>
      <c r="AC263" s="1" t="s">
        <v>262</v>
      </c>
      <c r="AD263" s="1" t="s">
        <v>2</v>
      </c>
      <c r="AE263" s="1" t="s">
        <v>2</v>
      </c>
      <c r="AF263" s="1" t="s">
        <v>21</v>
      </c>
      <c r="AJ263" s="1" t="s">
        <v>21</v>
      </c>
      <c r="AL263" s="1" t="s">
        <v>21</v>
      </c>
      <c r="AN263" s="1" t="s">
        <v>21</v>
      </c>
      <c r="AP263" s="1" t="s">
        <v>21</v>
      </c>
      <c r="AR263" s="1" t="s">
        <v>21</v>
      </c>
      <c r="BD263" s="1" t="s">
        <v>257</v>
      </c>
    </row>
    <row r="264" spans="1:56" ht="157.5" hidden="1">
      <c r="A264" s="1" t="s">
        <v>34</v>
      </c>
      <c r="B264" s="1" t="s">
        <v>261</v>
      </c>
      <c r="C264" s="1" t="s">
        <v>260</v>
      </c>
      <c r="E264" s="1" t="s">
        <v>31</v>
      </c>
      <c r="F264" s="1" t="s">
        <v>30</v>
      </c>
      <c r="G264" s="1" t="s">
        <v>81</v>
      </c>
      <c r="H264" s="2" t="s">
        <v>13</v>
      </c>
      <c r="I264" s="1" t="s">
        <v>112</v>
      </c>
      <c r="J264" s="2" t="s">
        <v>111</v>
      </c>
      <c r="K264" s="1" t="s">
        <v>71</v>
      </c>
      <c r="L264" s="1" t="s">
        <v>10</v>
      </c>
      <c r="M264" s="1">
        <f>COUNTIF(K264,"Settled")+COUNTIF(L264,"Investor")</f>
        <v>0</v>
      </c>
      <c r="N264" s="1">
        <v>2012</v>
      </c>
      <c r="P264" s="4">
        <v>1033100000</v>
      </c>
      <c r="Q264" s="4"/>
      <c r="W264" s="1" t="s">
        <v>194</v>
      </c>
      <c r="X264" s="1" t="s">
        <v>86</v>
      </c>
      <c r="Y264" s="1" t="s">
        <v>259</v>
      </c>
      <c r="Z264" s="1" t="s">
        <v>58</v>
      </c>
      <c r="AC264" s="1" t="s">
        <v>258</v>
      </c>
      <c r="AD264" s="1" t="s">
        <v>2</v>
      </c>
      <c r="AE264" s="1" t="s">
        <v>2</v>
      </c>
      <c r="AF264" s="1" t="s">
        <v>21</v>
      </c>
      <c r="AH264" s="1" t="s">
        <v>21</v>
      </c>
      <c r="AP264" s="1" t="s">
        <v>21</v>
      </c>
      <c r="AR264" s="1" t="s">
        <v>21</v>
      </c>
      <c r="BD264" s="1" t="s">
        <v>257</v>
      </c>
    </row>
    <row r="265" spans="1:56" ht="141.75" hidden="1">
      <c r="A265" s="1" t="s">
        <v>34</v>
      </c>
      <c r="B265" s="1" t="s">
        <v>256</v>
      </c>
      <c r="C265" s="1" t="s">
        <v>255</v>
      </c>
      <c r="D265" s="1" t="s">
        <v>254</v>
      </c>
      <c r="E265" s="1" t="s">
        <v>133</v>
      </c>
      <c r="F265" s="1" t="s">
        <v>30</v>
      </c>
      <c r="G265" s="1" t="s">
        <v>132</v>
      </c>
      <c r="H265" s="2" t="s">
        <v>13</v>
      </c>
      <c r="I265" s="1" t="s">
        <v>112</v>
      </c>
      <c r="J265" s="2" t="s">
        <v>186</v>
      </c>
      <c r="K265" s="1" t="s">
        <v>71</v>
      </c>
      <c r="L265" s="1" t="s">
        <v>27</v>
      </c>
      <c r="M265" s="1">
        <f>COUNTIF(K265,"Settled")+COUNTIF(L265,"Investor")</f>
        <v>1</v>
      </c>
      <c r="N265" s="1">
        <v>2013</v>
      </c>
      <c r="P265" s="1" t="s">
        <v>253</v>
      </c>
      <c r="W265" s="1" t="s">
        <v>252</v>
      </c>
      <c r="X265" s="1" t="s">
        <v>129</v>
      </c>
      <c r="Y265" s="1" t="s">
        <v>251</v>
      </c>
      <c r="Z265" s="1" t="s">
        <v>208</v>
      </c>
      <c r="AC265" s="1" t="s">
        <v>231</v>
      </c>
      <c r="AD265" s="1" t="s">
        <v>99</v>
      </c>
      <c r="AE265" s="1" t="s">
        <v>98</v>
      </c>
      <c r="AH265" s="1" t="s">
        <v>21</v>
      </c>
      <c r="AV265" s="1" t="s">
        <v>21</v>
      </c>
      <c r="BD265" s="1" t="s">
        <v>250</v>
      </c>
    </row>
    <row r="266" spans="1:56" ht="110.25" hidden="1">
      <c r="A266" s="1" t="s">
        <v>34</v>
      </c>
      <c r="B266" s="1" t="s">
        <v>249</v>
      </c>
      <c r="C266" s="1" t="s">
        <v>248</v>
      </c>
      <c r="E266" s="1" t="s">
        <v>45</v>
      </c>
      <c r="F266" s="1" t="s">
        <v>15</v>
      </c>
      <c r="G266" s="1" t="s">
        <v>44</v>
      </c>
      <c r="H266" s="2" t="s">
        <v>13</v>
      </c>
      <c r="I266" s="1" t="s">
        <v>43</v>
      </c>
      <c r="J266" s="2" t="s">
        <v>42</v>
      </c>
      <c r="K266" s="1" t="s">
        <v>71</v>
      </c>
      <c r="L266" s="1" t="s">
        <v>27</v>
      </c>
      <c r="M266" s="1">
        <f>COUNTIF(K266,"Settled")+COUNTIF(L266,"Investor")</f>
        <v>1</v>
      </c>
      <c r="N266" s="1">
        <v>2012</v>
      </c>
      <c r="P266" s="4">
        <v>2318900000</v>
      </c>
      <c r="Q266" s="4"/>
      <c r="R266" s="4">
        <v>967800000</v>
      </c>
      <c r="U266" s="4">
        <v>967800000</v>
      </c>
      <c r="V266" s="4"/>
      <c r="W266" s="1" t="s">
        <v>247</v>
      </c>
      <c r="X266" s="1" t="s">
        <v>24</v>
      </c>
      <c r="Y266" s="1" t="s">
        <v>101</v>
      </c>
      <c r="Z266" s="1" t="s">
        <v>38</v>
      </c>
      <c r="AC266" s="1" t="s">
        <v>246</v>
      </c>
      <c r="AD266" s="1" t="s">
        <v>3</v>
      </c>
      <c r="AE266" s="1" t="s">
        <v>36</v>
      </c>
      <c r="AF266" s="1" t="s">
        <v>21</v>
      </c>
      <c r="AG266" s="1" t="s">
        <v>56</v>
      </c>
      <c r="AH266" s="1" t="s">
        <v>21</v>
      </c>
      <c r="AI266" s="1" t="s">
        <v>20</v>
      </c>
      <c r="AJ266" s="1" t="s">
        <v>21</v>
      </c>
      <c r="AK266" s="1" t="s">
        <v>56</v>
      </c>
      <c r="AL266" s="1" t="s">
        <v>21</v>
      </c>
      <c r="AM266" s="1" t="s">
        <v>56</v>
      </c>
      <c r="AR266" s="1" t="s">
        <v>21</v>
      </c>
      <c r="AS266" s="1" t="s">
        <v>56</v>
      </c>
      <c r="AV266" s="1" t="s">
        <v>21</v>
      </c>
      <c r="AW266" s="1" t="s">
        <v>56</v>
      </c>
      <c r="AZ266" s="1" t="s">
        <v>21</v>
      </c>
      <c r="BA266" s="1" t="s">
        <v>20</v>
      </c>
      <c r="BD266" s="1" t="s">
        <v>180</v>
      </c>
    </row>
    <row r="267" spans="1:56" ht="126">
      <c r="A267" s="1" t="s">
        <v>34</v>
      </c>
      <c r="B267" s="1" t="s">
        <v>245</v>
      </c>
      <c r="C267" s="1" t="s">
        <v>244</v>
      </c>
      <c r="E267" s="1" t="s">
        <v>243</v>
      </c>
      <c r="F267" s="1" t="s">
        <v>30</v>
      </c>
      <c r="G267" s="1" t="s">
        <v>242</v>
      </c>
      <c r="H267" s="2" t="s">
        <v>13</v>
      </c>
      <c r="I267" s="1" t="s">
        <v>112</v>
      </c>
      <c r="K267" s="1" t="s">
        <v>11</v>
      </c>
      <c r="L267" s="1" t="s">
        <v>27</v>
      </c>
      <c r="M267" s="1">
        <f>COUNTIF(K267,"Settled")+COUNTIF(L267,"Investor")</f>
        <v>1</v>
      </c>
      <c r="N267" s="1">
        <v>2012</v>
      </c>
      <c r="O267" s="2">
        <v>2019</v>
      </c>
      <c r="P267" s="4">
        <v>99500000</v>
      </c>
      <c r="Q267" s="4">
        <v>9500000</v>
      </c>
      <c r="R267" s="4">
        <v>29600000</v>
      </c>
      <c r="U267" s="4">
        <f>R267-Q267</f>
        <v>20100000</v>
      </c>
      <c r="V267" s="4"/>
      <c r="W267" s="1" t="s">
        <v>241</v>
      </c>
      <c r="X267" s="1" t="s">
        <v>40</v>
      </c>
      <c r="Y267" s="1" t="s">
        <v>240</v>
      </c>
      <c r="Z267" s="1" t="s">
        <v>68</v>
      </c>
      <c r="AC267" s="1" t="s">
        <v>239</v>
      </c>
      <c r="AD267" s="1" t="s">
        <v>2</v>
      </c>
      <c r="AE267" s="1" t="s">
        <v>2</v>
      </c>
      <c r="AF267" s="1" t="s">
        <v>21</v>
      </c>
      <c r="AG267" s="1" t="s">
        <v>56</v>
      </c>
      <c r="AH267" s="1" t="s">
        <v>21</v>
      </c>
      <c r="AI267" s="1" t="s">
        <v>20</v>
      </c>
      <c r="AR267" s="1" t="s">
        <v>21</v>
      </c>
      <c r="AS267" s="1" t="s">
        <v>56</v>
      </c>
      <c r="BD267" s="1" t="s">
        <v>238</v>
      </c>
    </row>
    <row r="268" spans="1:56" ht="157.5">
      <c r="A268" s="1" t="s">
        <v>34</v>
      </c>
      <c r="B268" s="1" t="s">
        <v>237</v>
      </c>
      <c r="C268" s="1" t="s">
        <v>167</v>
      </c>
      <c r="D268" s="1" t="s">
        <v>166</v>
      </c>
      <c r="E268" s="1" t="s">
        <v>236</v>
      </c>
      <c r="F268" s="1" t="s">
        <v>30</v>
      </c>
      <c r="G268" s="1" t="s">
        <v>164</v>
      </c>
      <c r="H268" s="2" t="s">
        <v>13</v>
      </c>
      <c r="I268" s="1" t="s">
        <v>112</v>
      </c>
      <c r="J268" s="2" t="s">
        <v>163</v>
      </c>
      <c r="K268" s="1" t="s">
        <v>11</v>
      </c>
      <c r="L268" s="1" t="s">
        <v>27</v>
      </c>
      <c r="M268" s="1">
        <f>COUNTIF(K268,"Settled")+COUNTIF(L268,"Investor")</f>
        <v>1</v>
      </c>
      <c r="N268" s="1">
        <v>2012</v>
      </c>
      <c r="O268" s="2">
        <v>2018</v>
      </c>
      <c r="P268" s="4">
        <v>243700000</v>
      </c>
      <c r="Q268" s="1" t="s">
        <v>147</v>
      </c>
      <c r="R268" s="4">
        <v>137000000</v>
      </c>
      <c r="U268" s="4">
        <v>137000000</v>
      </c>
      <c r="V268" s="4"/>
      <c r="W268" s="1" t="s">
        <v>41</v>
      </c>
      <c r="X268" s="1" t="s">
        <v>184</v>
      </c>
      <c r="Y268" s="1" t="s">
        <v>101</v>
      </c>
      <c r="Z268" s="1" t="s">
        <v>38</v>
      </c>
      <c r="AC268" s="1" t="s">
        <v>231</v>
      </c>
      <c r="AD268" s="1" t="s">
        <v>2</v>
      </c>
      <c r="AE268" s="1" t="s">
        <v>2</v>
      </c>
      <c r="AH268" s="1" t="s">
        <v>21</v>
      </c>
      <c r="AI268" s="1" t="s">
        <v>20</v>
      </c>
      <c r="BD268" s="1" t="s">
        <v>121</v>
      </c>
    </row>
    <row r="269" spans="1:56" ht="126" hidden="1">
      <c r="A269" s="1" t="s">
        <v>34</v>
      </c>
      <c r="B269" s="1" t="s">
        <v>235</v>
      </c>
      <c r="C269" s="1" t="s">
        <v>234</v>
      </c>
      <c r="E269" s="1" t="s">
        <v>233</v>
      </c>
      <c r="F269" s="1" t="s">
        <v>30</v>
      </c>
      <c r="G269" s="1" t="s">
        <v>232</v>
      </c>
      <c r="H269" s="2" t="s">
        <v>13</v>
      </c>
      <c r="I269" s="1" t="s">
        <v>112</v>
      </c>
      <c r="J269" s="2" t="s">
        <v>163</v>
      </c>
      <c r="K269" s="1" t="s">
        <v>48</v>
      </c>
      <c r="M269" s="1">
        <f>COUNTIF(K269,"Settled")+COUNTIF(L269,"Investor")</f>
        <v>0</v>
      </c>
      <c r="N269" s="1">
        <v>2012</v>
      </c>
      <c r="O269" s="2">
        <v>2012</v>
      </c>
      <c r="P269" s="4">
        <v>130000000</v>
      </c>
      <c r="Q269" s="4"/>
      <c r="W269" s="1" t="s">
        <v>79</v>
      </c>
      <c r="X269" s="1" t="s">
        <v>79</v>
      </c>
      <c r="Y269" s="1" t="s">
        <v>79</v>
      </c>
      <c r="Z269" s="1" t="s">
        <v>23</v>
      </c>
      <c r="AC269" s="1" t="s">
        <v>231</v>
      </c>
      <c r="AD269" s="1" t="s">
        <v>2</v>
      </c>
      <c r="AE269" s="1" t="s">
        <v>2</v>
      </c>
      <c r="BD269" s="1" t="s">
        <v>230</v>
      </c>
    </row>
    <row r="270" spans="1:56" ht="94.5">
      <c r="A270" s="1" t="s">
        <v>34</v>
      </c>
      <c r="B270" s="1" t="s">
        <v>229</v>
      </c>
      <c r="C270" s="1" t="s">
        <v>228</v>
      </c>
      <c r="E270" s="1" t="s">
        <v>140</v>
      </c>
      <c r="F270" s="1" t="s">
        <v>15</v>
      </c>
      <c r="G270" s="1" t="s">
        <v>139</v>
      </c>
      <c r="H270" s="2" t="s">
        <v>13</v>
      </c>
      <c r="I270" s="1" t="s">
        <v>227</v>
      </c>
      <c r="K270" s="1" t="s">
        <v>11</v>
      </c>
      <c r="L270" s="1" t="s">
        <v>10</v>
      </c>
      <c r="M270" s="1">
        <f>COUNTIF(K270,"Settled")+COUNTIF(L270,"Investor")</f>
        <v>0</v>
      </c>
      <c r="N270" s="1">
        <v>2012</v>
      </c>
      <c r="O270" s="2">
        <v>2017</v>
      </c>
      <c r="P270" s="4">
        <v>100000000</v>
      </c>
      <c r="Q270" s="4"/>
      <c r="W270" s="1" t="s">
        <v>226</v>
      </c>
      <c r="X270" s="1" t="s">
        <v>225</v>
      </c>
      <c r="Y270" s="1" t="s">
        <v>224</v>
      </c>
      <c r="Z270" s="1" t="s">
        <v>58</v>
      </c>
      <c r="AC270" s="1" t="s">
        <v>223</v>
      </c>
      <c r="AD270" s="1" t="s">
        <v>2</v>
      </c>
      <c r="AE270" s="1" t="s">
        <v>2</v>
      </c>
      <c r="AF270" s="1" t="s">
        <v>21</v>
      </c>
      <c r="AJ270" s="1" t="s">
        <v>21</v>
      </c>
      <c r="AL270" s="1" t="s">
        <v>21</v>
      </c>
      <c r="AN270" s="1" t="s">
        <v>21</v>
      </c>
      <c r="AP270" s="1" t="s">
        <v>21</v>
      </c>
      <c r="BD270" s="1" t="s">
        <v>177</v>
      </c>
    </row>
    <row r="271" spans="1:56" ht="126" hidden="1">
      <c r="A271" s="1" t="s">
        <v>34</v>
      </c>
      <c r="B271" s="1" t="s">
        <v>222</v>
      </c>
      <c r="C271" s="1" t="s">
        <v>221</v>
      </c>
      <c r="E271" s="1" t="s">
        <v>133</v>
      </c>
      <c r="F271" s="1" t="s">
        <v>30</v>
      </c>
      <c r="G271" s="1" t="s">
        <v>220</v>
      </c>
      <c r="H271" s="2" t="s">
        <v>13</v>
      </c>
      <c r="I271" s="1" t="s">
        <v>28</v>
      </c>
      <c r="K271" s="1" t="s">
        <v>219</v>
      </c>
      <c r="M271" s="1">
        <f>COUNTIF(K271,"Settled")+COUNTIF(L271,"Investor")</f>
        <v>0</v>
      </c>
      <c r="N271" s="1">
        <v>2012</v>
      </c>
      <c r="O271" s="2">
        <v>2018</v>
      </c>
      <c r="P271" s="4">
        <v>100000000</v>
      </c>
      <c r="Q271" s="4"/>
      <c r="W271" s="1" t="s">
        <v>146</v>
      </c>
      <c r="X271" s="1" t="s">
        <v>218</v>
      </c>
      <c r="Y271" s="1" t="s">
        <v>203</v>
      </c>
      <c r="Z271" s="1" t="s">
        <v>58</v>
      </c>
      <c r="AC271" s="1" t="s">
        <v>202</v>
      </c>
      <c r="AD271" s="1" t="s">
        <v>3</v>
      </c>
      <c r="AE271" s="1" t="s">
        <v>2</v>
      </c>
      <c r="AF271" s="1" t="s">
        <v>21</v>
      </c>
      <c r="AH271" s="1" t="s">
        <v>21</v>
      </c>
      <c r="AP271" s="1" t="s">
        <v>21</v>
      </c>
      <c r="BD271" s="1" t="s">
        <v>48</v>
      </c>
    </row>
    <row r="272" spans="1:56" ht="126">
      <c r="A272" s="1" t="s">
        <v>34</v>
      </c>
      <c r="B272" s="1" t="s">
        <v>217</v>
      </c>
      <c r="C272" s="1" t="s">
        <v>216</v>
      </c>
      <c r="E272" s="1" t="s">
        <v>45</v>
      </c>
      <c r="F272" s="1" t="s">
        <v>15</v>
      </c>
      <c r="G272" s="1" t="s">
        <v>44</v>
      </c>
      <c r="H272" s="2" t="s">
        <v>13</v>
      </c>
      <c r="I272" s="1" t="s">
        <v>43</v>
      </c>
      <c r="J272" s="2" t="s">
        <v>42</v>
      </c>
      <c r="K272" s="1" t="s">
        <v>11</v>
      </c>
      <c r="L272" s="1" t="s">
        <v>27</v>
      </c>
      <c r="M272" s="1">
        <f>COUNTIF(K272,"Settled")+COUNTIF(L272,"Investor")</f>
        <v>1</v>
      </c>
      <c r="N272" s="1">
        <v>2012</v>
      </c>
      <c r="O272" s="2">
        <v>2019</v>
      </c>
      <c r="P272" s="4">
        <v>3160000000</v>
      </c>
      <c r="Q272" s="4"/>
      <c r="R272" s="4">
        <v>1202000000</v>
      </c>
      <c r="U272" s="4">
        <v>1202000000</v>
      </c>
      <c r="V272" s="4"/>
      <c r="W272" s="1" t="s">
        <v>215</v>
      </c>
      <c r="X272" s="1" t="s">
        <v>214</v>
      </c>
      <c r="Y272" s="1" t="s">
        <v>213</v>
      </c>
      <c r="Z272" s="1" t="s">
        <v>38</v>
      </c>
      <c r="AC272" s="1" t="s">
        <v>212</v>
      </c>
      <c r="AD272" s="1" t="s">
        <v>3</v>
      </c>
      <c r="AE272" s="1" t="s">
        <v>36</v>
      </c>
      <c r="AF272" s="1" t="s">
        <v>21</v>
      </c>
      <c r="AG272" s="1" t="s">
        <v>20</v>
      </c>
      <c r="AH272" s="1" t="s">
        <v>21</v>
      </c>
      <c r="AI272" s="1" t="s">
        <v>56</v>
      </c>
      <c r="AJ272" s="1" t="s">
        <v>21</v>
      </c>
      <c r="AK272" s="1" t="s">
        <v>20</v>
      </c>
      <c r="AR272" s="1" t="s">
        <v>21</v>
      </c>
      <c r="AS272" s="1" t="s">
        <v>56</v>
      </c>
      <c r="BD272" s="1" t="s">
        <v>121</v>
      </c>
    </row>
    <row r="273" spans="1:56" ht="110.25">
      <c r="A273" s="1" t="s">
        <v>34</v>
      </c>
      <c r="B273" s="1" t="s">
        <v>211</v>
      </c>
      <c r="C273" s="1" t="s">
        <v>210</v>
      </c>
      <c r="E273" s="1" t="s">
        <v>140</v>
      </c>
      <c r="F273" s="1" t="s">
        <v>15</v>
      </c>
      <c r="G273" s="1" t="s">
        <v>209</v>
      </c>
      <c r="H273" s="2" t="s">
        <v>13</v>
      </c>
      <c r="I273" s="1" t="s">
        <v>112</v>
      </c>
      <c r="J273" s="2" t="s">
        <v>195</v>
      </c>
      <c r="K273" s="1" t="s">
        <v>11</v>
      </c>
      <c r="L273" s="1" t="s">
        <v>10</v>
      </c>
      <c r="M273" s="1">
        <f>COUNTIF(K273,"Settled")+COUNTIF(L273,"Investor")</f>
        <v>0</v>
      </c>
      <c r="N273" s="1">
        <v>2011</v>
      </c>
      <c r="O273" s="2">
        <v>2017</v>
      </c>
      <c r="P273" s="1" t="s">
        <v>9</v>
      </c>
      <c r="W273" s="1" t="s">
        <v>52</v>
      </c>
      <c r="X273" s="1" t="s">
        <v>193</v>
      </c>
      <c r="Y273" s="1" t="s">
        <v>123</v>
      </c>
      <c r="Z273" s="1" t="s">
        <v>208</v>
      </c>
      <c r="AC273" s="1" t="s">
        <v>108</v>
      </c>
      <c r="AD273" s="1" t="s">
        <v>2</v>
      </c>
      <c r="AE273" s="1" t="s">
        <v>2</v>
      </c>
      <c r="AH273" s="1" t="s">
        <v>21</v>
      </c>
      <c r="BD273" s="1" t="s">
        <v>177</v>
      </c>
    </row>
    <row r="274" spans="1:56" ht="141.75">
      <c r="A274" s="1" t="s">
        <v>34</v>
      </c>
      <c r="B274" s="1" t="s">
        <v>207</v>
      </c>
      <c r="C274" s="1" t="s">
        <v>206</v>
      </c>
      <c r="E274" s="1" t="s">
        <v>205</v>
      </c>
      <c r="F274" s="1" t="s">
        <v>73</v>
      </c>
      <c r="G274" s="1" t="s">
        <v>29</v>
      </c>
      <c r="H274" s="2" t="s">
        <v>13</v>
      </c>
      <c r="I274" s="1" t="s">
        <v>72</v>
      </c>
      <c r="J274" s="2" t="s">
        <v>42</v>
      </c>
      <c r="K274" s="1" t="s">
        <v>11</v>
      </c>
      <c r="L274" s="1" t="s">
        <v>10</v>
      </c>
      <c r="M274" s="1">
        <f>COUNTIF(K274,"Settled")+COUNTIF(L274,"Investor")</f>
        <v>0</v>
      </c>
      <c r="N274" s="1">
        <v>2011</v>
      </c>
      <c r="O274" s="2">
        <v>2019</v>
      </c>
      <c r="P274" s="4">
        <v>633000000</v>
      </c>
      <c r="Q274" s="4"/>
      <c r="W274" s="1" t="s">
        <v>204</v>
      </c>
      <c r="X274" s="1" t="s">
        <v>129</v>
      </c>
      <c r="Y274" s="1" t="s">
        <v>203</v>
      </c>
      <c r="Z274" s="1" t="s">
        <v>38</v>
      </c>
      <c r="AC274" s="1" t="s">
        <v>202</v>
      </c>
      <c r="AD274" s="1" t="s">
        <v>2</v>
      </c>
      <c r="AE274" s="1" t="s">
        <v>2</v>
      </c>
      <c r="AF274" s="1" t="s">
        <v>21</v>
      </c>
      <c r="AJ274" s="1" t="s">
        <v>21</v>
      </c>
      <c r="AP274" s="1" t="s">
        <v>21</v>
      </c>
      <c r="AR274" s="1" t="s">
        <v>21</v>
      </c>
      <c r="AT274" s="1" t="s">
        <v>21</v>
      </c>
      <c r="BD274" s="1" t="s">
        <v>201</v>
      </c>
    </row>
    <row r="275" spans="1:56" ht="141.75" hidden="1">
      <c r="A275" s="1" t="s">
        <v>34</v>
      </c>
      <c r="B275" s="1" t="s">
        <v>200</v>
      </c>
      <c r="C275" s="1" t="s">
        <v>199</v>
      </c>
      <c r="D275" s="1" t="s">
        <v>198</v>
      </c>
      <c r="E275" s="1" t="s">
        <v>197</v>
      </c>
      <c r="F275" s="1" t="s">
        <v>30</v>
      </c>
      <c r="G275" s="1" t="s">
        <v>196</v>
      </c>
      <c r="H275" s="2" t="s">
        <v>13</v>
      </c>
      <c r="I275" s="1" t="s">
        <v>112</v>
      </c>
      <c r="J275" s="2" t="s">
        <v>195</v>
      </c>
      <c r="K275" s="1" t="s">
        <v>71</v>
      </c>
      <c r="L275" s="1" t="s">
        <v>27</v>
      </c>
      <c r="M275" s="1">
        <f>COUNTIF(K275,"Settled")+COUNTIF(L275,"Investor")</f>
        <v>1</v>
      </c>
      <c r="N275" s="1">
        <v>2011</v>
      </c>
      <c r="P275" s="4">
        <v>672400000</v>
      </c>
      <c r="Q275" s="4"/>
      <c r="R275" s="4">
        <v>325100000</v>
      </c>
      <c r="U275" s="4">
        <v>325100000</v>
      </c>
      <c r="V275" s="4"/>
      <c r="W275" s="1" t="s">
        <v>194</v>
      </c>
      <c r="X275" s="1" t="s">
        <v>193</v>
      </c>
      <c r="Y275" s="1" t="s">
        <v>192</v>
      </c>
      <c r="Z275" s="1" t="s">
        <v>191</v>
      </c>
      <c r="AC275" s="1" t="s">
        <v>190</v>
      </c>
      <c r="AD275" s="1" t="s">
        <v>2</v>
      </c>
      <c r="AE275" s="1" t="s">
        <v>2</v>
      </c>
      <c r="AF275" s="1" t="s">
        <v>21</v>
      </c>
      <c r="AG275" s="1" t="s">
        <v>56</v>
      </c>
      <c r="AJ275" s="1" t="s">
        <v>21</v>
      </c>
      <c r="AK275" s="1" t="s">
        <v>20</v>
      </c>
      <c r="AL275" s="1" t="s">
        <v>21</v>
      </c>
      <c r="AM275" s="1" t="s">
        <v>56</v>
      </c>
      <c r="AP275" s="1" t="s">
        <v>21</v>
      </c>
      <c r="AQ275" s="1" t="s">
        <v>56</v>
      </c>
      <c r="AT275" s="1" t="s">
        <v>21</v>
      </c>
      <c r="AU275" s="1" t="s">
        <v>56</v>
      </c>
      <c r="BD275" s="1" t="s">
        <v>189</v>
      </c>
    </row>
    <row r="276" spans="1:56" ht="94.5" hidden="1">
      <c r="A276" s="1" t="s">
        <v>34</v>
      </c>
      <c r="B276" s="1" t="s">
        <v>188</v>
      </c>
      <c r="C276" s="1" t="s">
        <v>187</v>
      </c>
      <c r="E276" s="1" t="s">
        <v>31</v>
      </c>
      <c r="F276" s="1" t="s">
        <v>30</v>
      </c>
      <c r="G276" s="1" t="s">
        <v>29</v>
      </c>
      <c r="H276" s="2" t="s">
        <v>13</v>
      </c>
      <c r="I276" s="1" t="s">
        <v>112</v>
      </c>
      <c r="J276" s="2" t="s">
        <v>186</v>
      </c>
      <c r="K276" s="1" t="s">
        <v>71</v>
      </c>
      <c r="L276" s="1" t="s">
        <v>27</v>
      </c>
      <c r="M276" s="1">
        <f>COUNTIF(K276,"Settled")+COUNTIF(L276,"Investor")</f>
        <v>1</v>
      </c>
      <c r="N276" s="1">
        <v>2011</v>
      </c>
      <c r="P276" s="4">
        <v>500000000</v>
      </c>
      <c r="Q276" s="4"/>
      <c r="R276" s="4">
        <v>43000000</v>
      </c>
      <c r="U276" s="4">
        <v>43000000</v>
      </c>
      <c r="V276" s="4"/>
      <c r="W276" s="1" t="s">
        <v>185</v>
      </c>
      <c r="X276" s="1" t="s">
        <v>184</v>
      </c>
      <c r="Y276" s="1" t="s">
        <v>183</v>
      </c>
      <c r="Z276" s="1" t="s">
        <v>182</v>
      </c>
      <c r="AC276" s="1" t="s">
        <v>181</v>
      </c>
      <c r="AD276" s="1" t="s">
        <v>2</v>
      </c>
      <c r="AE276" s="1" t="s">
        <v>2</v>
      </c>
      <c r="AF276" s="1" t="s">
        <v>21</v>
      </c>
      <c r="AG276" s="1" t="s">
        <v>20</v>
      </c>
      <c r="AH276" s="1" t="s">
        <v>21</v>
      </c>
      <c r="AI276" s="1" t="s">
        <v>20</v>
      </c>
      <c r="BD276" s="1" t="s">
        <v>180</v>
      </c>
    </row>
    <row r="277" spans="1:56" ht="126">
      <c r="A277" s="1" t="s">
        <v>34</v>
      </c>
      <c r="B277" s="1" t="s">
        <v>179</v>
      </c>
      <c r="C277" s="1" t="s">
        <v>106</v>
      </c>
      <c r="E277" s="1" t="s">
        <v>45</v>
      </c>
      <c r="F277" s="1" t="s">
        <v>15</v>
      </c>
      <c r="G277" s="1" t="s">
        <v>105</v>
      </c>
      <c r="H277" s="2" t="s">
        <v>13</v>
      </c>
      <c r="I277" s="1" t="s">
        <v>43</v>
      </c>
      <c r="J277" s="2" t="s">
        <v>104</v>
      </c>
      <c r="K277" s="1" t="s">
        <v>11</v>
      </c>
      <c r="L277" s="1" t="s">
        <v>10</v>
      </c>
      <c r="M277" s="1">
        <f>COUNTIF(K277,"Settled")+COUNTIF(L277,"Investor")</f>
        <v>0</v>
      </c>
      <c r="N277" s="1">
        <v>2011</v>
      </c>
      <c r="O277" s="2">
        <v>2014</v>
      </c>
      <c r="P277" s="4">
        <v>180000000</v>
      </c>
      <c r="Q277" s="4"/>
      <c r="W277" s="1" t="s">
        <v>146</v>
      </c>
      <c r="X277" s="1" t="s">
        <v>124</v>
      </c>
      <c r="Y277" s="1" t="s">
        <v>178</v>
      </c>
      <c r="Z277" s="1" t="s">
        <v>38</v>
      </c>
      <c r="AC277" s="1" t="s">
        <v>37</v>
      </c>
      <c r="AD277" s="1" t="s">
        <v>2</v>
      </c>
      <c r="AE277" s="1" t="s">
        <v>2</v>
      </c>
      <c r="AP277" s="1" t="s">
        <v>21</v>
      </c>
      <c r="BD277" s="1" t="s">
        <v>177</v>
      </c>
    </row>
    <row r="278" spans="1:56" ht="94.5">
      <c r="A278" s="1" t="s">
        <v>34</v>
      </c>
      <c r="B278" s="1" t="s">
        <v>176</v>
      </c>
      <c r="C278" s="1" t="s">
        <v>175</v>
      </c>
      <c r="E278" s="1" t="s">
        <v>31</v>
      </c>
      <c r="F278" s="1" t="s">
        <v>30</v>
      </c>
      <c r="G278" s="1" t="s">
        <v>29</v>
      </c>
      <c r="H278" s="2" t="s">
        <v>13</v>
      </c>
      <c r="I278" s="1" t="s">
        <v>112</v>
      </c>
      <c r="J278" s="2" t="s">
        <v>111</v>
      </c>
      <c r="K278" s="1" t="s">
        <v>11</v>
      </c>
      <c r="L278" s="1" t="s">
        <v>27</v>
      </c>
      <c r="M278" s="1">
        <f>COUNTIF(K278,"Settled")+COUNTIF(L278,"Investor")</f>
        <v>1</v>
      </c>
      <c r="N278" s="1">
        <v>2011</v>
      </c>
      <c r="O278" s="2">
        <v>2018</v>
      </c>
      <c r="P278" s="4">
        <v>929500000</v>
      </c>
      <c r="Q278" s="4">
        <v>120000000</v>
      </c>
      <c r="R278" s="4">
        <v>372400000</v>
      </c>
      <c r="U278" s="4">
        <f>R278-Q278</f>
        <v>252400000</v>
      </c>
      <c r="V278" s="4"/>
      <c r="W278" s="1" t="s">
        <v>174</v>
      </c>
      <c r="X278" s="1" t="s">
        <v>24</v>
      </c>
      <c r="Y278" s="1" t="s">
        <v>101</v>
      </c>
      <c r="Z278" s="1" t="s">
        <v>23</v>
      </c>
      <c r="AC278" s="1" t="s">
        <v>173</v>
      </c>
      <c r="AD278" s="1" t="s">
        <v>3</v>
      </c>
      <c r="AE278" s="1" t="s">
        <v>2</v>
      </c>
      <c r="AF278" s="1" t="s">
        <v>21</v>
      </c>
      <c r="AG278" s="1" t="s">
        <v>20</v>
      </c>
      <c r="AH278" s="1" t="s">
        <v>21</v>
      </c>
      <c r="AI278" s="1" t="s">
        <v>20</v>
      </c>
      <c r="AP278" s="1" t="s">
        <v>21</v>
      </c>
      <c r="AQ278" s="1" t="s">
        <v>20</v>
      </c>
      <c r="AR278" s="1" t="s">
        <v>21</v>
      </c>
      <c r="AS278" s="1" t="s">
        <v>56</v>
      </c>
      <c r="AT278" s="1" t="s">
        <v>21</v>
      </c>
      <c r="AU278" s="1" t="s">
        <v>56</v>
      </c>
      <c r="AV278" s="1" t="s">
        <v>21</v>
      </c>
      <c r="AW278" s="1" t="s">
        <v>56</v>
      </c>
      <c r="BD278" s="1" t="s">
        <v>121</v>
      </c>
    </row>
    <row r="279" spans="1:56" ht="94.5" hidden="1">
      <c r="A279" s="1" t="s">
        <v>34</v>
      </c>
      <c r="B279" s="1" t="s">
        <v>172</v>
      </c>
      <c r="C279" s="1" t="s">
        <v>171</v>
      </c>
      <c r="E279" s="1" t="s">
        <v>63</v>
      </c>
      <c r="F279" s="1" t="s">
        <v>30</v>
      </c>
      <c r="G279" s="1" t="s">
        <v>62</v>
      </c>
      <c r="H279" s="2" t="s">
        <v>13</v>
      </c>
      <c r="I279" s="1" t="s">
        <v>72</v>
      </c>
      <c r="J279" s="2" t="s">
        <v>170</v>
      </c>
      <c r="K279" s="1" t="s">
        <v>80</v>
      </c>
      <c r="M279" s="1">
        <f>COUNTIF(K279,"Settled")+COUNTIF(L279,"Investor")</f>
        <v>1</v>
      </c>
      <c r="N279" s="1">
        <v>2011</v>
      </c>
      <c r="O279" s="2">
        <v>2015</v>
      </c>
      <c r="P279" s="1" t="s">
        <v>9</v>
      </c>
      <c r="S279" s="1" t="s">
        <v>9</v>
      </c>
      <c r="W279" s="1" t="s">
        <v>9</v>
      </c>
      <c r="X279" s="1" t="s">
        <v>9</v>
      </c>
      <c r="Y279" s="1" t="s">
        <v>9</v>
      </c>
      <c r="Z279" s="1" t="s">
        <v>68</v>
      </c>
      <c r="AC279" s="1" t="s">
        <v>169</v>
      </c>
      <c r="AD279" s="1" t="s">
        <v>2</v>
      </c>
      <c r="AE279" s="1" t="s">
        <v>2</v>
      </c>
      <c r="AH279" s="1" t="s">
        <v>21</v>
      </c>
      <c r="BD279" s="1" t="s">
        <v>80</v>
      </c>
    </row>
    <row r="280" spans="1:56" ht="157.5">
      <c r="A280" s="1" t="s">
        <v>34</v>
      </c>
      <c r="B280" s="1" t="s">
        <v>168</v>
      </c>
      <c r="C280" s="1" t="s">
        <v>167</v>
      </c>
      <c r="D280" s="1" t="s">
        <v>166</v>
      </c>
      <c r="E280" s="1" t="s">
        <v>165</v>
      </c>
      <c r="F280" s="1" t="s">
        <v>30</v>
      </c>
      <c r="G280" s="1" t="s">
        <v>164</v>
      </c>
      <c r="H280" s="2" t="s">
        <v>13</v>
      </c>
      <c r="I280" s="1" t="s">
        <v>112</v>
      </c>
      <c r="J280" s="2" t="s">
        <v>163</v>
      </c>
      <c r="K280" s="1" t="s">
        <v>11</v>
      </c>
      <c r="L280" s="1" t="s">
        <v>27</v>
      </c>
      <c r="M280" s="1">
        <f>COUNTIF(K280,"Settled")+COUNTIF(L280,"Investor")</f>
        <v>1</v>
      </c>
      <c r="N280" s="1">
        <v>2011</v>
      </c>
      <c r="O280" s="2">
        <v>2018</v>
      </c>
      <c r="P280" s="4">
        <v>299300000</v>
      </c>
      <c r="Q280" s="4" t="s">
        <v>147</v>
      </c>
      <c r="R280" s="4">
        <v>87300000</v>
      </c>
      <c r="U280" s="4">
        <v>87300000</v>
      </c>
      <c r="V280" s="4"/>
      <c r="W280" s="1" t="s">
        <v>162</v>
      </c>
      <c r="X280" s="1" t="s">
        <v>161</v>
      </c>
      <c r="Y280" s="1" t="s">
        <v>102</v>
      </c>
      <c r="Z280" s="1" t="s">
        <v>38</v>
      </c>
      <c r="AC280" s="1" t="s">
        <v>160</v>
      </c>
      <c r="AD280" s="1" t="s">
        <v>2</v>
      </c>
      <c r="AE280" s="1" t="s">
        <v>2</v>
      </c>
      <c r="AF280" s="1" t="s">
        <v>21</v>
      </c>
      <c r="AG280" s="1" t="s">
        <v>56</v>
      </c>
      <c r="AH280" s="1" t="s">
        <v>21</v>
      </c>
      <c r="AI280" s="1" t="s">
        <v>20</v>
      </c>
      <c r="AR280" s="1" t="s">
        <v>21</v>
      </c>
      <c r="AS280" s="1" t="s">
        <v>56</v>
      </c>
      <c r="AT280" s="1" t="s">
        <v>21</v>
      </c>
      <c r="AU280" s="1" t="s">
        <v>56</v>
      </c>
      <c r="BD280" s="1" t="s">
        <v>121</v>
      </c>
    </row>
    <row r="281" spans="1:56" ht="236.25" hidden="1">
      <c r="A281" s="1" t="s">
        <v>34</v>
      </c>
      <c r="B281" s="1" t="s">
        <v>159</v>
      </c>
      <c r="C281" s="1" t="s">
        <v>158</v>
      </c>
      <c r="D281" s="1" t="s">
        <v>157</v>
      </c>
      <c r="E281" s="1" t="s">
        <v>31</v>
      </c>
      <c r="F281" s="1" t="s">
        <v>30</v>
      </c>
      <c r="G281" s="1" t="s">
        <v>29</v>
      </c>
      <c r="H281" s="2" t="s">
        <v>13</v>
      </c>
      <c r="I281" s="1" t="s">
        <v>12</v>
      </c>
      <c r="J281" s="2" t="s">
        <v>156</v>
      </c>
      <c r="K281" s="1" t="s">
        <v>80</v>
      </c>
      <c r="M281" s="1">
        <f>COUNTIF(K281,"Settled")+COUNTIF(L281,"Investor")</f>
        <v>1</v>
      </c>
      <c r="N281" s="1">
        <v>2011</v>
      </c>
      <c r="O281" s="2">
        <v>2017</v>
      </c>
      <c r="P281" s="1" t="s">
        <v>9</v>
      </c>
      <c r="S281" s="1" t="s">
        <v>9</v>
      </c>
      <c r="W281" s="1" t="s">
        <v>79</v>
      </c>
      <c r="X281" s="1" t="s">
        <v>79</v>
      </c>
      <c r="Y281" s="1" t="s">
        <v>79</v>
      </c>
      <c r="Z281" s="1" t="s">
        <v>68</v>
      </c>
      <c r="AC281" s="1" t="s">
        <v>155</v>
      </c>
      <c r="AD281" s="1" t="s">
        <v>2</v>
      </c>
      <c r="AE281" s="1" t="s">
        <v>2</v>
      </c>
      <c r="BD281" s="1" t="s">
        <v>77</v>
      </c>
    </row>
    <row r="282" spans="1:56" ht="141.75">
      <c r="A282" s="1" t="s">
        <v>34</v>
      </c>
      <c r="B282" s="1" t="s">
        <v>154</v>
      </c>
      <c r="C282" s="1" t="s">
        <v>153</v>
      </c>
      <c r="D282" s="1" t="s">
        <v>152</v>
      </c>
      <c r="E282" s="1" t="s">
        <v>151</v>
      </c>
      <c r="F282" s="1" t="s">
        <v>73</v>
      </c>
      <c r="G282" s="1" t="s">
        <v>150</v>
      </c>
      <c r="H282" s="2" t="s">
        <v>13</v>
      </c>
      <c r="I282" s="1" t="s">
        <v>149</v>
      </c>
      <c r="J282" s="2" t="s">
        <v>148</v>
      </c>
      <c r="K282" s="1" t="s">
        <v>11</v>
      </c>
      <c r="L282" s="1" t="s">
        <v>27</v>
      </c>
      <c r="M282" s="1">
        <f>COUNTIF(K282,"Settled")+COUNTIF(L282,"Investor")</f>
        <v>1</v>
      </c>
      <c r="N282" s="1">
        <v>2010</v>
      </c>
      <c r="O282" s="2">
        <v>2019</v>
      </c>
      <c r="P282" s="4">
        <v>82200000</v>
      </c>
      <c r="Q282" s="4" t="s">
        <v>147</v>
      </c>
      <c r="R282" s="4">
        <v>19400000</v>
      </c>
      <c r="U282" s="4">
        <v>19400000</v>
      </c>
      <c r="V282" s="4"/>
      <c r="W282" s="1" t="s">
        <v>146</v>
      </c>
      <c r="X282" s="1" t="s">
        <v>145</v>
      </c>
      <c r="Y282" s="1" t="s">
        <v>101</v>
      </c>
      <c r="Z282" s="1" t="s">
        <v>58</v>
      </c>
      <c r="AC282" s="1" t="s">
        <v>144</v>
      </c>
      <c r="AD282" s="1" t="s">
        <v>2</v>
      </c>
      <c r="AE282" s="1" t="s">
        <v>2</v>
      </c>
      <c r="AF282" s="1" t="s">
        <v>21</v>
      </c>
      <c r="AG282" s="1" t="s">
        <v>20</v>
      </c>
      <c r="AH282" s="1" t="s">
        <v>21</v>
      </c>
      <c r="AI282" s="1" t="s">
        <v>20</v>
      </c>
      <c r="AT282" s="1" t="s">
        <v>21</v>
      </c>
      <c r="AU282" s="1" t="s">
        <v>56</v>
      </c>
      <c r="BD282" s="1" t="s">
        <v>143</v>
      </c>
    </row>
    <row r="283" spans="1:56" ht="141.75">
      <c r="A283" s="1" t="s">
        <v>34</v>
      </c>
      <c r="B283" s="1" t="s">
        <v>142</v>
      </c>
      <c r="C283" s="1" t="s">
        <v>141</v>
      </c>
      <c r="E283" s="1" t="s">
        <v>140</v>
      </c>
      <c r="F283" s="1" t="s">
        <v>15</v>
      </c>
      <c r="G283" s="1" t="s">
        <v>139</v>
      </c>
      <c r="H283" s="2" t="s">
        <v>13</v>
      </c>
      <c r="I283" s="1" t="s">
        <v>43</v>
      </c>
      <c r="K283" s="1" t="s">
        <v>11</v>
      </c>
      <c r="L283" s="1" t="s">
        <v>27</v>
      </c>
      <c r="M283" s="1">
        <f>COUNTIF(K283,"Settled")+COUNTIF(L283,"Investor")</f>
        <v>1</v>
      </c>
      <c r="N283" s="1">
        <v>2010</v>
      </c>
      <c r="O283" s="2">
        <v>2016</v>
      </c>
      <c r="P283" s="4">
        <v>234000000</v>
      </c>
      <c r="Q283" s="4">
        <v>1680000</v>
      </c>
      <c r="R283" s="4">
        <v>46400000</v>
      </c>
      <c r="T283" s="8">
        <v>36397000</v>
      </c>
      <c r="U283" s="8">
        <f>T283-Q283</f>
        <v>34717000</v>
      </c>
      <c r="V283" s="8"/>
      <c r="W283" s="1" t="s">
        <v>41</v>
      </c>
      <c r="X283" s="1" t="s">
        <v>138</v>
      </c>
      <c r="Y283" s="1" t="s">
        <v>137</v>
      </c>
      <c r="Z283" s="1" t="s">
        <v>68</v>
      </c>
      <c r="AC283" s="1" t="s">
        <v>67</v>
      </c>
      <c r="AD283" s="1" t="s">
        <v>2</v>
      </c>
      <c r="AE283" s="1" t="s">
        <v>2</v>
      </c>
      <c r="AF283" s="1" t="s">
        <v>21</v>
      </c>
      <c r="AG283" s="1" t="s">
        <v>56</v>
      </c>
      <c r="AH283" s="1" t="s">
        <v>21</v>
      </c>
      <c r="AI283" s="1" t="s">
        <v>20</v>
      </c>
      <c r="AL283" s="1" t="s">
        <v>21</v>
      </c>
      <c r="AM283" s="1" t="s">
        <v>56</v>
      </c>
      <c r="AN283" s="1" t="s">
        <v>21</v>
      </c>
      <c r="AO283" s="1" t="s">
        <v>56</v>
      </c>
      <c r="AT283" s="1" t="s">
        <v>21</v>
      </c>
      <c r="AU283" s="1" t="s">
        <v>56</v>
      </c>
      <c r="BD283" s="1" t="s">
        <v>136</v>
      </c>
    </row>
    <row r="284" spans="1:56" ht="173.25" hidden="1">
      <c r="A284" s="1" t="s">
        <v>34</v>
      </c>
      <c r="B284" s="1" t="s">
        <v>135</v>
      </c>
      <c r="C284" s="1" t="s">
        <v>134</v>
      </c>
      <c r="E284" s="1" t="s">
        <v>133</v>
      </c>
      <c r="F284" s="1" t="s">
        <v>30</v>
      </c>
      <c r="G284" s="1" t="s">
        <v>132</v>
      </c>
      <c r="H284" s="2" t="s">
        <v>13</v>
      </c>
      <c r="I284" s="1" t="s">
        <v>72</v>
      </c>
      <c r="J284" s="2" t="s">
        <v>131</v>
      </c>
      <c r="K284" s="1" t="s">
        <v>80</v>
      </c>
      <c r="M284" s="1">
        <f>COUNTIF(K284,"Settled")+COUNTIF(L284,"Investor")</f>
        <v>1</v>
      </c>
      <c r="N284" s="1">
        <v>2010</v>
      </c>
      <c r="O284" s="2">
        <v>2019</v>
      </c>
      <c r="P284" s="4">
        <v>1200000000</v>
      </c>
      <c r="Q284" s="4"/>
      <c r="S284" s="4">
        <v>442000000</v>
      </c>
      <c r="T284" s="4"/>
      <c r="U284" s="4">
        <v>442000000</v>
      </c>
      <c r="V284" s="4"/>
      <c r="W284" s="1" t="s">
        <v>130</v>
      </c>
      <c r="X284" s="1" t="s">
        <v>129</v>
      </c>
      <c r="Y284" s="1" t="s">
        <v>128</v>
      </c>
      <c r="Z284" s="1" t="s">
        <v>68</v>
      </c>
      <c r="AC284" s="1" t="s">
        <v>127</v>
      </c>
      <c r="AD284" s="1" t="s">
        <v>2</v>
      </c>
      <c r="AE284" s="1" t="s">
        <v>2</v>
      </c>
      <c r="AH284" s="1" t="s">
        <v>21</v>
      </c>
      <c r="BD284" s="1" t="s">
        <v>80</v>
      </c>
    </row>
    <row r="285" spans="1:56" ht="110.25">
      <c r="A285" s="1" t="s">
        <v>34</v>
      </c>
      <c r="B285" s="1" t="s">
        <v>126</v>
      </c>
      <c r="C285" s="1" t="s">
        <v>125</v>
      </c>
      <c r="E285" s="1" t="s">
        <v>45</v>
      </c>
      <c r="F285" s="1" t="s">
        <v>15</v>
      </c>
      <c r="G285" s="1" t="s">
        <v>44</v>
      </c>
      <c r="H285" s="2" t="s">
        <v>13</v>
      </c>
      <c r="I285" s="1" t="s">
        <v>43</v>
      </c>
      <c r="J285" s="2" t="s">
        <v>42</v>
      </c>
      <c r="K285" s="1" t="s">
        <v>11</v>
      </c>
      <c r="L285" s="1" t="s">
        <v>27</v>
      </c>
      <c r="M285" s="1">
        <f>COUNTIF(K285,"Settled")+COUNTIF(L285,"Investor")</f>
        <v>1</v>
      </c>
      <c r="N285" s="1">
        <v>2009</v>
      </c>
      <c r="O285" s="2">
        <v>2017</v>
      </c>
      <c r="P285" s="4">
        <v>1735000000</v>
      </c>
      <c r="Q285" s="4"/>
      <c r="R285" s="4">
        <v>713000000</v>
      </c>
      <c r="T285" s="7"/>
      <c r="U285" s="8">
        <v>713000000</v>
      </c>
      <c r="V285" s="4"/>
      <c r="W285" s="1" t="s">
        <v>52</v>
      </c>
      <c r="X285" s="1" t="s">
        <v>124</v>
      </c>
      <c r="Y285" s="1" t="s">
        <v>123</v>
      </c>
      <c r="Z285" s="1" t="s">
        <v>38</v>
      </c>
      <c r="AC285" s="1" t="s">
        <v>122</v>
      </c>
      <c r="AD285" s="1" t="s">
        <v>2</v>
      </c>
      <c r="AE285" s="1" t="s">
        <v>36</v>
      </c>
      <c r="AF285" s="1" t="s">
        <v>21</v>
      </c>
      <c r="AG285" s="1" t="s">
        <v>20</v>
      </c>
      <c r="AJ285" s="1" t="s">
        <v>21</v>
      </c>
      <c r="AK285" s="1" t="s">
        <v>56</v>
      </c>
      <c r="AN285" s="1" t="s">
        <v>21</v>
      </c>
      <c r="AO285" s="1" t="s">
        <v>56</v>
      </c>
      <c r="AR285" s="1" t="s">
        <v>21</v>
      </c>
      <c r="AS285" s="1" t="s">
        <v>56</v>
      </c>
      <c r="BD285" s="1" t="s">
        <v>121</v>
      </c>
    </row>
    <row r="286" spans="1:56" ht="126" hidden="1">
      <c r="A286" s="1" t="s">
        <v>34</v>
      </c>
      <c r="B286" s="1" t="s">
        <v>120</v>
      </c>
      <c r="C286" s="1" t="s">
        <v>119</v>
      </c>
      <c r="D286" s="1" t="s">
        <v>118</v>
      </c>
      <c r="E286" s="1" t="s">
        <v>117</v>
      </c>
      <c r="F286" s="1" t="s">
        <v>30</v>
      </c>
      <c r="G286" s="1" t="s">
        <v>116</v>
      </c>
      <c r="H286" s="2" t="s">
        <v>13</v>
      </c>
      <c r="I286" s="1" t="s">
        <v>112</v>
      </c>
      <c r="J286" s="2" t="s">
        <v>111</v>
      </c>
      <c r="K286" s="1" t="s">
        <v>80</v>
      </c>
      <c r="M286" s="1">
        <f>COUNTIF(K286,"Settled")+COUNTIF(L286,"Investor")</f>
        <v>1</v>
      </c>
      <c r="N286" s="1">
        <v>2009</v>
      </c>
      <c r="O286" s="2">
        <v>2010</v>
      </c>
      <c r="P286" s="1" t="s">
        <v>9</v>
      </c>
      <c r="S286" s="4">
        <v>650000000</v>
      </c>
      <c r="T286" s="4"/>
      <c r="U286" s="4">
        <v>650000000</v>
      </c>
      <c r="V286" s="4"/>
      <c r="W286" s="1" t="s">
        <v>110</v>
      </c>
      <c r="X286" s="1" t="s">
        <v>40</v>
      </c>
      <c r="Y286" s="1" t="s">
        <v>101</v>
      </c>
      <c r="Z286" s="1" t="s">
        <v>68</v>
      </c>
      <c r="AC286" s="1" t="s">
        <v>115</v>
      </c>
      <c r="AD286" s="1" t="s">
        <v>2</v>
      </c>
      <c r="AE286" s="1" t="s">
        <v>2</v>
      </c>
      <c r="AH286" s="1" t="s">
        <v>21</v>
      </c>
      <c r="BD286" s="1" t="s">
        <v>80</v>
      </c>
    </row>
    <row r="287" spans="1:56" ht="141.75" hidden="1">
      <c r="A287" s="1" t="s">
        <v>34</v>
      </c>
      <c r="B287" s="1" t="s">
        <v>114</v>
      </c>
      <c r="C287" s="1" t="s">
        <v>113</v>
      </c>
      <c r="E287" s="1" t="s">
        <v>31</v>
      </c>
      <c r="F287" s="1" t="s">
        <v>30</v>
      </c>
      <c r="G287" s="1" t="s">
        <v>81</v>
      </c>
      <c r="H287" s="2" t="s">
        <v>13</v>
      </c>
      <c r="I287" s="1" t="s">
        <v>112</v>
      </c>
      <c r="J287" s="2" t="s">
        <v>111</v>
      </c>
      <c r="K287" s="1" t="s">
        <v>80</v>
      </c>
      <c r="M287" s="1">
        <f>COUNTIF(K287,"Settled")+COUNTIF(L287,"Investor")</f>
        <v>1</v>
      </c>
      <c r="N287" s="1">
        <v>2008</v>
      </c>
      <c r="O287" s="2">
        <v>2012</v>
      </c>
      <c r="P287" s="4">
        <v>1200000000</v>
      </c>
      <c r="Q287" s="4"/>
      <c r="S287" s="4">
        <v>600000000</v>
      </c>
      <c r="T287" s="4"/>
      <c r="U287" s="4">
        <v>600000000</v>
      </c>
      <c r="V287" s="4"/>
      <c r="W287" s="1" t="s">
        <v>110</v>
      </c>
      <c r="X287" s="1" t="s">
        <v>109</v>
      </c>
      <c r="Y287" s="1" t="s">
        <v>69</v>
      </c>
      <c r="Z287" s="1" t="s">
        <v>68</v>
      </c>
      <c r="AC287" s="1" t="s">
        <v>108</v>
      </c>
      <c r="AD287" s="1" t="s">
        <v>2</v>
      </c>
      <c r="AE287" s="1" t="s">
        <v>2</v>
      </c>
      <c r="AH287" s="1" t="s">
        <v>21</v>
      </c>
      <c r="BD287" s="1" t="s">
        <v>80</v>
      </c>
    </row>
    <row r="288" spans="1:56" ht="94.5">
      <c r="A288" s="1" t="s">
        <v>34</v>
      </c>
      <c r="B288" s="1" t="s">
        <v>107</v>
      </c>
      <c r="C288" s="1" t="s">
        <v>106</v>
      </c>
      <c r="E288" s="1" t="s">
        <v>45</v>
      </c>
      <c r="F288" s="1" t="s">
        <v>15</v>
      </c>
      <c r="G288" s="1" t="s">
        <v>105</v>
      </c>
      <c r="H288" s="2" t="s">
        <v>13</v>
      </c>
      <c r="I288" s="1" t="s">
        <v>43</v>
      </c>
      <c r="J288" s="2" t="s">
        <v>104</v>
      </c>
      <c r="K288" s="1" t="s">
        <v>11</v>
      </c>
      <c r="L288" s="1" t="s">
        <v>10</v>
      </c>
      <c r="M288" s="1">
        <f>COUNTIF(K288,"Settled")+COUNTIF(L288,"Investor")</f>
        <v>0</v>
      </c>
      <c r="N288" s="1">
        <v>2008</v>
      </c>
      <c r="O288" s="2">
        <v>2010</v>
      </c>
      <c r="P288" s="4">
        <v>180000000</v>
      </c>
      <c r="Q288" s="4"/>
      <c r="T288" s="7"/>
      <c r="U288" s="7"/>
      <c r="W288" s="1" t="s">
        <v>103</v>
      </c>
      <c r="X288" s="1" t="s">
        <v>102</v>
      </c>
      <c r="Y288" s="1" t="s">
        <v>101</v>
      </c>
      <c r="Z288" s="1" t="s">
        <v>38</v>
      </c>
      <c r="AC288" s="1" t="s">
        <v>100</v>
      </c>
      <c r="AD288" s="1" t="s">
        <v>99</v>
      </c>
      <c r="AE288" s="1" t="s">
        <v>98</v>
      </c>
      <c r="BD288" s="5" t="s">
        <v>97</v>
      </c>
    </row>
    <row r="289" spans="1:56" ht="220.5" hidden="1">
      <c r="A289" s="1" t="s">
        <v>34</v>
      </c>
      <c r="B289" s="1" t="s">
        <v>96</v>
      </c>
      <c r="C289" s="1" t="s">
        <v>75</v>
      </c>
      <c r="D289" s="1" t="s">
        <v>95</v>
      </c>
      <c r="E289" s="1" t="s">
        <v>94</v>
      </c>
      <c r="F289" s="1" t="s">
        <v>73</v>
      </c>
      <c r="G289" s="1" t="s">
        <v>93</v>
      </c>
      <c r="H289" s="2" t="s">
        <v>13</v>
      </c>
      <c r="I289" s="1" t="s">
        <v>12</v>
      </c>
      <c r="K289" s="1" t="s">
        <v>71</v>
      </c>
      <c r="M289" s="1">
        <f>COUNTIF(K289,"Settled")+COUNTIF(L289,"Investor")</f>
        <v>0</v>
      </c>
      <c r="N289" s="1">
        <v>2008</v>
      </c>
      <c r="P289" s="4"/>
      <c r="Q289" s="4"/>
      <c r="W289" s="1" t="s">
        <v>92</v>
      </c>
      <c r="X289" s="1" t="s">
        <v>59</v>
      </c>
      <c r="Y289" s="1" t="s">
        <v>69</v>
      </c>
      <c r="Z289" s="1" t="s">
        <v>91</v>
      </c>
      <c r="AC289" s="1" t="s">
        <v>90</v>
      </c>
      <c r="AD289" s="1" t="s">
        <v>2</v>
      </c>
      <c r="AE289" s="1" t="s">
        <v>2</v>
      </c>
      <c r="AF289" s="1" t="s">
        <v>21</v>
      </c>
      <c r="AG289" s="1" t="s">
        <v>20</v>
      </c>
      <c r="AJ289" s="1" t="s">
        <v>21</v>
      </c>
      <c r="AK289" s="1" t="s">
        <v>20</v>
      </c>
      <c r="BD289" s="5"/>
    </row>
    <row r="290" spans="1:56" ht="189">
      <c r="A290" s="1" t="s">
        <v>34</v>
      </c>
      <c r="B290" s="1" t="s">
        <v>89</v>
      </c>
      <c r="C290" s="1" t="s">
        <v>88</v>
      </c>
      <c r="E290" s="1" t="s">
        <v>31</v>
      </c>
      <c r="F290" s="1" t="s">
        <v>30</v>
      </c>
      <c r="G290" s="1" t="s">
        <v>29</v>
      </c>
      <c r="H290" s="2" t="s">
        <v>13</v>
      </c>
      <c r="I290" s="1" t="s">
        <v>43</v>
      </c>
      <c r="J290" s="2" t="s">
        <v>12</v>
      </c>
      <c r="K290" s="1" t="s">
        <v>11</v>
      </c>
      <c r="L290" s="1" t="s">
        <v>27</v>
      </c>
      <c r="M290" s="1">
        <f>COUNTIF(K290,"Settled")+COUNTIF(L290,"Investor")</f>
        <v>1</v>
      </c>
      <c r="N290" s="1">
        <v>2007</v>
      </c>
      <c r="O290" s="2">
        <v>2019</v>
      </c>
      <c r="P290" s="4">
        <v>30305000000</v>
      </c>
      <c r="Q290" s="4"/>
      <c r="R290" s="4">
        <v>8446305166</v>
      </c>
      <c r="T290" s="7"/>
      <c r="U290" s="6">
        <v>8366137393</v>
      </c>
      <c r="V290" s="6"/>
      <c r="W290" s="1" t="s">
        <v>87</v>
      </c>
      <c r="X290" s="1" t="s">
        <v>86</v>
      </c>
      <c r="Y290" s="1" t="s">
        <v>85</v>
      </c>
      <c r="Z290" s="1" t="s">
        <v>68</v>
      </c>
      <c r="AC290" s="1" t="s">
        <v>84</v>
      </c>
      <c r="AD290" s="1" t="s">
        <v>2</v>
      </c>
      <c r="AE290" s="1" t="s">
        <v>2</v>
      </c>
      <c r="AF290" s="1" t="s">
        <v>21</v>
      </c>
      <c r="AG290" s="1" t="s">
        <v>56</v>
      </c>
      <c r="AH290" s="1" t="s">
        <v>21</v>
      </c>
      <c r="AI290" s="1" t="s">
        <v>20</v>
      </c>
      <c r="AJ290" s="1" t="s">
        <v>21</v>
      </c>
      <c r="AK290" s="1" t="s">
        <v>56</v>
      </c>
      <c r="AR290" s="1" t="s">
        <v>21</v>
      </c>
      <c r="AS290" s="1" t="s">
        <v>56</v>
      </c>
      <c r="AT290" s="1" t="s">
        <v>21</v>
      </c>
      <c r="AU290" s="1" t="s">
        <v>56</v>
      </c>
    </row>
    <row r="291" spans="1:56" ht="110.25" hidden="1">
      <c r="A291" s="1" t="s">
        <v>34</v>
      </c>
      <c r="B291" s="1" t="s">
        <v>83</v>
      </c>
      <c r="C291" s="1" t="s">
        <v>82</v>
      </c>
      <c r="E291" s="1" t="s">
        <v>31</v>
      </c>
      <c r="F291" s="1" t="s">
        <v>30</v>
      </c>
      <c r="G291" s="1" t="s">
        <v>81</v>
      </c>
      <c r="H291" s="2" t="s">
        <v>13</v>
      </c>
      <c r="I291" s="1" t="s">
        <v>43</v>
      </c>
      <c r="J291" s="2" t="s">
        <v>12</v>
      </c>
      <c r="K291" s="1" t="s">
        <v>80</v>
      </c>
      <c r="M291" s="1">
        <f>COUNTIF(K291,"Settled")+COUNTIF(L291,"Investor")</f>
        <v>1</v>
      </c>
      <c r="N291" s="1">
        <v>2007</v>
      </c>
      <c r="O291" s="2">
        <v>2008</v>
      </c>
      <c r="P291" s="4">
        <v>1000000000</v>
      </c>
      <c r="Q291" s="4"/>
      <c r="S291" s="4">
        <v>700000000</v>
      </c>
      <c r="T291" s="4"/>
      <c r="U291" s="4">
        <v>700000000</v>
      </c>
      <c r="V291" s="4"/>
      <c r="W291" s="1" t="s">
        <v>79</v>
      </c>
      <c r="X291" s="1" t="s">
        <v>79</v>
      </c>
      <c r="Y291" s="1" t="s">
        <v>79</v>
      </c>
      <c r="Z291" s="1" t="s">
        <v>68</v>
      </c>
      <c r="AC291" s="1" t="s">
        <v>78</v>
      </c>
      <c r="AD291" s="1" t="s">
        <v>2</v>
      </c>
      <c r="AE291" s="1" t="s">
        <v>2</v>
      </c>
      <c r="BD291" s="1" t="s">
        <v>77</v>
      </c>
    </row>
    <row r="292" spans="1:56" ht="157.5" hidden="1">
      <c r="A292" s="1" t="s">
        <v>34</v>
      </c>
      <c r="B292" s="1" t="s">
        <v>76</v>
      </c>
      <c r="C292" s="1" t="s">
        <v>75</v>
      </c>
      <c r="E292" s="1" t="s">
        <v>74</v>
      </c>
      <c r="F292" s="1" t="s">
        <v>73</v>
      </c>
      <c r="G292" s="1" t="s">
        <v>29</v>
      </c>
      <c r="H292" s="2" t="s">
        <v>13</v>
      </c>
      <c r="I292" s="1" t="s">
        <v>72</v>
      </c>
      <c r="J292" s="2" t="s">
        <v>12</v>
      </c>
      <c r="K292" s="1" t="s">
        <v>71</v>
      </c>
      <c r="L292" s="1" t="s">
        <v>27</v>
      </c>
      <c r="M292" s="1">
        <f>COUNTIF(K292,"Settled")+COUNTIF(L292,"Investor")</f>
        <v>1</v>
      </c>
      <c r="N292" s="1">
        <v>2007</v>
      </c>
      <c r="P292" s="4">
        <v>14679000000</v>
      </c>
      <c r="Q292" s="4"/>
      <c r="R292" s="4">
        <v>1600000000</v>
      </c>
      <c r="U292" s="4">
        <v>1600000000</v>
      </c>
      <c r="V292" s="4"/>
      <c r="W292" s="1" t="s">
        <v>70</v>
      </c>
      <c r="X292" s="1" t="s">
        <v>59</v>
      </c>
      <c r="Y292" s="1" t="s">
        <v>69</v>
      </c>
      <c r="Z292" s="1" t="s">
        <v>68</v>
      </c>
      <c r="AC292" s="1" t="s">
        <v>67</v>
      </c>
      <c r="AD292" s="1" t="s">
        <v>2</v>
      </c>
      <c r="AE292" s="1" t="s">
        <v>2</v>
      </c>
      <c r="AF292" s="1" t="s">
        <v>21</v>
      </c>
      <c r="AG292" s="1" t="s">
        <v>20</v>
      </c>
      <c r="AH292" s="1" t="s">
        <v>21</v>
      </c>
      <c r="AI292" s="1" t="s">
        <v>20</v>
      </c>
      <c r="BD292" s="1" t="s">
        <v>66</v>
      </c>
    </row>
    <row r="293" spans="1:56" ht="94.5">
      <c r="A293" s="1" t="s">
        <v>34</v>
      </c>
      <c r="B293" s="1" t="s">
        <v>65</v>
      </c>
      <c r="C293" s="1" t="s">
        <v>64</v>
      </c>
      <c r="E293" s="1" t="s">
        <v>63</v>
      </c>
      <c r="F293" s="1" t="s">
        <v>30</v>
      </c>
      <c r="G293" s="1" t="s">
        <v>62</v>
      </c>
      <c r="H293" s="2" t="s">
        <v>13</v>
      </c>
      <c r="I293" s="1" t="s">
        <v>61</v>
      </c>
      <c r="K293" s="1" t="s">
        <v>11</v>
      </c>
      <c r="L293" s="1" t="s">
        <v>27</v>
      </c>
      <c r="M293" s="1">
        <f>COUNTIF(K293,"Settled")+COUNTIF(L293,"Investor")</f>
        <v>1</v>
      </c>
      <c r="N293" s="1">
        <v>2006</v>
      </c>
      <c r="O293" s="2">
        <v>2019</v>
      </c>
      <c r="P293" s="4">
        <v>157400000</v>
      </c>
      <c r="Q293" s="4"/>
      <c r="R293" s="4">
        <v>98100000</v>
      </c>
      <c r="U293" s="4">
        <v>98100000</v>
      </c>
      <c r="V293" s="4"/>
      <c r="W293" s="1" t="s">
        <v>52</v>
      </c>
      <c r="X293" s="1" t="s">
        <v>60</v>
      </c>
      <c r="Y293" s="1" t="s">
        <v>59</v>
      </c>
      <c r="Z293" s="1" t="s">
        <v>58</v>
      </c>
      <c r="AC293" s="1" t="s">
        <v>57</v>
      </c>
      <c r="AD293" s="1" t="s">
        <v>2</v>
      </c>
      <c r="AE293" s="1" t="s">
        <v>2</v>
      </c>
      <c r="AF293" s="1" t="s">
        <v>21</v>
      </c>
      <c r="AG293" s="1" t="s">
        <v>56</v>
      </c>
      <c r="AH293" s="1" t="s">
        <v>21</v>
      </c>
      <c r="AI293" s="1" t="s">
        <v>20</v>
      </c>
      <c r="AR293" s="1" t="s">
        <v>21</v>
      </c>
      <c r="AS293" s="1" t="s">
        <v>56</v>
      </c>
      <c r="BD293" s="5" t="s">
        <v>55</v>
      </c>
    </row>
    <row r="294" spans="1:56" ht="110.25" hidden="1">
      <c r="A294" s="1" t="s">
        <v>34</v>
      </c>
      <c r="B294" s="1" t="s">
        <v>54</v>
      </c>
      <c r="C294" s="1" t="s">
        <v>53</v>
      </c>
      <c r="E294" s="1" t="s">
        <v>31</v>
      </c>
      <c r="F294" s="1" t="s">
        <v>30</v>
      </c>
      <c r="G294" s="1" t="s">
        <v>29</v>
      </c>
      <c r="H294" s="2" t="s">
        <v>13</v>
      </c>
      <c r="I294" s="1" t="s">
        <v>28</v>
      </c>
      <c r="K294" s="1" t="s">
        <v>48</v>
      </c>
      <c r="M294" s="1">
        <f>COUNTIF(K294,"Settled")+COUNTIF(L294,"Investor")</f>
        <v>0</v>
      </c>
      <c r="N294" s="1">
        <v>2005</v>
      </c>
      <c r="O294" s="2">
        <v>2007</v>
      </c>
      <c r="P294" s="4">
        <v>300000000</v>
      </c>
      <c r="Q294" s="4"/>
      <c r="W294" s="1" t="s">
        <v>52</v>
      </c>
      <c r="X294" s="1" t="s">
        <v>40</v>
      </c>
      <c r="Y294" s="1" t="s">
        <v>51</v>
      </c>
      <c r="Z294" s="1" t="s">
        <v>50</v>
      </c>
      <c r="AC294" s="1" t="s">
        <v>49</v>
      </c>
      <c r="AD294" s="1" t="s">
        <v>2</v>
      </c>
      <c r="AE294" s="1" t="s">
        <v>2</v>
      </c>
      <c r="AF294" s="1" t="s">
        <v>21</v>
      </c>
      <c r="AJ294" s="1" t="s">
        <v>21</v>
      </c>
      <c r="BD294" s="1" t="s">
        <v>48</v>
      </c>
    </row>
    <row r="295" spans="1:56" ht="110.25">
      <c r="A295" s="1" t="s">
        <v>34</v>
      </c>
      <c r="B295" s="1" t="s">
        <v>47</v>
      </c>
      <c r="C295" s="1" t="s">
        <v>46</v>
      </c>
      <c r="E295" s="1" t="s">
        <v>45</v>
      </c>
      <c r="F295" s="1" t="s">
        <v>15</v>
      </c>
      <c r="G295" s="1" t="s">
        <v>44</v>
      </c>
      <c r="H295" s="2" t="s">
        <v>13</v>
      </c>
      <c r="I295" s="1" t="s">
        <v>43</v>
      </c>
      <c r="J295" s="2" t="s">
        <v>42</v>
      </c>
      <c r="K295" s="1" t="s">
        <v>11</v>
      </c>
      <c r="L295" s="1" t="s">
        <v>10</v>
      </c>
      <c r="M295" s="1">
        <f>COUNTIF(K295,"Settled")+COUNTIF(L295,"Investor")</f>
        <v>0</v>
      </c>
      <c r="N295" s="1">
        <v>2004</v>
      </c>
      <c r="O295" s="2">
        <v>2013</v>
      </c>
      <c r="P295" s="4">
        <v>1045000000</v>
      </c>
      <c r="Q295" s="4"/>
      <c r="W295" s="1" t="s">
        <v>41</v>
      </c>
      <c r="X295" s="1" t="s">
        <v>40</v>
      </c>
      <c r="Y295" s="1" t="s">
        <v>39</v>
      </c>
      <c r="Z295" s="1" t="s">
        <v>38</v>
      </c>
      <c r="AC295" s="1" t="s">
        <v>37</v>
      </c>
      <c r="AD295" s="1" t="s">
        <v>2</v>
      </c>
      <c r="AE295" s="1" t="s">
        <v>36</v>
      </c>
      <c r="AF295" s="1" t="s">
        <v>21</v>
      </c>
      <c r="AJ295" s="1" t="s">
        <v>21</v>
      </c>
      <c r="AR295" s="1" t="s">
        <v>21</v>
      </c>
      <c r="BD295" s="1" t="s">
        <v>35</v>
      </c>
    </row>
    <row r="296" spans="1:56" ht="78.75">
      <c r="A296" s="1" t="s">
        <v>34</v>
      </c>
      <c r="B296" s="1" t="s">
        <v>33</v>
      </c>
      <c r="C296" s="1" t="s">
        <v>32</v>
      </c>
      <c r="E296" s="1" t="s">
        <v>31</v>
      </c>
      <c r="F296" s="1" t="s">
        <v>30</v>
      </c>
      <c r="G296" s="1" t="s">
        <v>29</v>
      </c>
      <c r="H296" s="2" t="s">
        <v>13</v>
      </c>
      <c r="I296" s="1" t="s">
        <v>28</v>
      </c>
      <c r="K296" s="1" t="s">
        <v>11</v>
      </c>
      <c r="L296" s="1" t="s">
        <v>27</v>
      </c>
      <c r="M296" s="1">
        <f>COUNTIF(K296,"Settled")+COUNTIF(L296,"Investor")</f>
        <v>1</v>
      </c>
      <c r="N296" s="1">
        <v>1996</v>
      </c>
      <c r="O296" s="2">
        <v>1998</v>
      </c>
      <c r="P296" s="4">
        <v>600000</v>
      </c>
      <c r="Q296" s="4"/>
      <c r="R296" s="4">
        <v>600000</v>
      </c>
      <c r="U296" s="4">
        <v>600000</v>
      </c>
      <c r="V296" s="4"/>
      <c r="W296" s="1" t="s">
        <v>26</v>
      </c>
      <c r="X296" s="1" t="s">
        <v>25</v>
      </c>
      <c r="Y296" s="1" t="s">
        <v>24</v>
      </c>
      <c r="Z296" s="1" t="s">
        <v>23</v>
      </c>
      <c r="AC296" s="1" t="s">
        <v>22</v>
      </c>
      <c r="AD296" s="1" t="s">
        <v>2</v>
      </c>
      <c r="AE296" s="1" t="s">
        <v>2</v>
      </c>
      <c r="AP296" s="1" t="s">
        <v>21</v>
      </c>
      <c r="AQ296" s="1" t="s">
        <v>20</v>
      </c>
    </row>
    <row r="297" spans="1:56" ht="126">
      <c r="A297" s="1" t="s">
        <v>19</v>
      </c>
      <c r="B297" s="1" t="s">
        <v>18</v>
      </c>
      <c r="C297" s="1" t="s">
        <v>17</v>
      </c>
      <c r="E297" s="1" t="s">
        <v>16</v>
      </c>
      <c r="F297" s="1" t="s">
        <v>15</v>
      </c>
      <c r="G297" s="1" t="s">
        <v>14</v>
      </c>
      <c r="H297" s="2" t="s">
        <v>13</v>
      </c>
      <c r="I297" s="1" t="s">
        <v>12</v>
      </c>
      <c r="K297" s="1" t="s">
        <v>11</v>
      </c>
      <c r="L297" s="1" t="s">
        <v>10</v>
      </c>
      <c r="M297" s="1">
        <f>COUNTIF(K297,"Settled")+COUNTIF(L297,"Investor")</f>
        <v>0</v>
      </c>
      <c r="N297" s="1">
        <v>2001</v>
      </c>
      <c r="O297" s="2">
        <v>2006</v>
      </c>
      <c r="P297" s="1" t="s">
        <v>9</v>
      </c>
      <c r="W297" s="1" t="s">
        <v>8</v>
      </c>
      <c r="X297" s="1" t="s">
        <v>7</v>
      </c>
      <c r="Y297" s="1" t="s">
        <v>6</v>
      </c>
      <c r="Z297" s="1" t="s">
        <v>5</v>
      </c>
      <c r="AC297" s="1" t="s">
        <v>4</v>
      </c>
      <c r="AD297" s="1" t="s">
        <v>3</v>
      </c>
      <c r="AE297" s="1" t="s">
        <v>2</v>
      </c>
      <c r="BD297" s="1" t="s">
        <v>1</v>
      </c>
    </row>
    <row r="301" spans="1:56">
      <c r="B301" s="1" t="s">
        <v>0</v>
      </c>
    </row>
    <row r="302" spans="1:56">
      <c r="U302" s="3"/>
      <c r="V302" s="3"/>
    </row>
  </sheetData>
  <autoFilter ref="A5:BC297">
    <filterColumn colId="10">
      <filters>
        <filter val="Concluded"/>
      </filters>
    </filterColumn>
  </autoFilter>
  <dataConsolidate/>
  <hyperlinks>
    <hyperlink ref="G8" r:id="rId1" display="https://investmentpolicy.unctad.org/international-investment-agreements/treaties/bit/162/argentina---united-states-of-america-bit-1991-"/>
    <hyperlink ref="Z8" r:id="rId2" display="https://www.italaw.com/counsel/procuraci%C3%B3n-del-tesoro-de-la-naci%C3%B3n"/>
    <hyperlink ref="G9" r:id="rId3" display="https://investmentpolicy.unctad.org/international-investment-agreements/treaties/bit/154/argentina---spain-bit-1991-"/>
    <hyperlink ref="W9" r:id="rId4" display="https://www.italaw.com/arbitrators/whitney-debevoise"/>
    <hyperlink ref="X9" r:id="rId5" display="https://www.italaw.com/arbitrator/eduardo-valencia-ospina"/>
    <hyperlink ref="Y9" r:id="rId6" display="https://www.italaw.com/arbitrators/rodrigo-oreamuno-blanco"/>
    <hyperlink ref="G10" r:id="rId7" display="https://investmentpolicy.unctad.org/international-investment-agreements/treaties/bit/161/argentina---united-kingdom-bit-1990-"/>
    <hyperlink ref="X10" r:id="rId8" display="http://www.taverniertschanz.com/en/team/detail/Pierre-Yves-Tschanz/25.html"/>
    <hyperlink ref="W10" r:id="rId9" display="https://www.italaw.com/arbitrators/domingo-bello-janeiro"/>
    <hyperlink ref="G11" r:id="rId10" display="https://investmentpolicy.unctad.org/international-investment-agreements/treaties/bit/135/argentina---italy-bit-1990-"/>
    <hyperlink ref="X11" r:id="rId11" display="https://www.italaw.com/arbitrators/kaj-hob%C3%A9r"/>
    <hyperlink ref="W11" r:id="rId12" display="https://www.italaw.com/arbitrator/j%C3%BCrgen-kurtz"/>
    <hyperlink ref="AC11" r:id="rId13" display="https://www.italaw.com/counsel/king-spalding"/>
    <hyperlink ref="G12" r:id="rId14" display="https://investmentpolicy.unctad.org/international-investment-agreements/treaties/bit/110/argentina---austria-bit-1992-"/>
    <hyperlink ref="X12" r:id="rId15" display="https://www.italaw.com/arbitrator/stephan-w-schill"/>
    <hyperlink ref="Y12" r:id="rId16" display="https://www.italaw.com/arbitrators/hans-van-houtte"/>
    <hyperlink ref="Z12" r:id="rId17" display="https://www.italaw.com/counsel/procuraci%C3%B3n-del-tesoro-de-la-naci%C3%B3n"/>
    <hyperlink ref="G13" r:id="rId18" display="https://investmentpolicy.unctad.org/international-investment-agreements/treaties/bit/154/argentina---spain-bit-1991-"/>
    <hyperlink ref="X13" r:id="rId19" display="https://www.italaw.com/arbitrators/francisco-orrego-vicu%C3%B1"/>
    <hyperlink ref="W13" r:id="rId20" display="https://www.italaw.com/arbitrators/brigitte-stern"/>
    <hyperlink ref="Y13" r:id="rId21" display="https://www.italaw.com/arbitrators/claus-von-wobeser"/>
    <hyperlink ref="Z13" r:id="rId22" display="https://www.italaw.com/counsel/procuraci%C3%B3n-del-tesoro-de-la-naci%C3%B3n"/>
    <hyperlink ref="G14" r:id="rId23" display="https://investmentpolicy.unctad.org/international-investment-agreements/treaties/bit/161/argentina---united-kingdom-bit-1990-"/>
    <hyperlink ref="X14" r:id="rId24" display="https://www.italaw.com/arbitrators/marc-lalonde"/>
    <hyperlink ref="Y14" r:id="rId25" display="https://www.italaw.com/arbitrators/pierre-marie-dupuy"/>
    <hyperlink ref="Z14" r:id="rId26" display="https://www.italaw.com/counsel/procuraci%C3%B3n-del-tesoro-de-la-naci%C3%B3n"/>
    <hyperlink ref="G15" r:id="rId27" display="https://investmentpolicy.unctad.org/international-investment-agreements/treaties/bit/154/argentina---spain-bit-1991-"/>
    <hyperlink ref="Z15" r:id="rId28" display="https://www.italaw.com/counsel/procuraci%C3%B3n-del-tesoro-de-la-naci%C3%B3n"/>
    <hyperlink ref="G16" r:id="rId29" display="https://investmentpolicy.unctad.org/international-investment-agreements/treaties/bit/135/argentina---italy-bit-1990-"/>
    <hyperlink ref="Z16" r:id="rId30" display="https://www.italaw.com/counsel/procuraci%C3%B3n-del-tesoro-de-la-naci%C3%B3n"/>
    <hyperlink ref="G17" r:id="rId31" display="https://investmentpolicy.unctad.org/international-investment-agreements/treaties/bit/135/argentina---italy-bit-1990-"/>
    <hyperlink ref="Y17" r:id="rId32" display="https://icsid.worldbank.org/en/Pages/arbitrators/ViewProfile.aspx?cvid=251"/>
    <hyperlink ref="X17" r:id="rId33" display="https://icsid.worldbank.org/en/Pages/arbitrators/ViewProfile.aspx?cvid=112"/>
    <hyperlink ref="W17" r:id="rId34" display="https://icsid.worldbank.org/en/Pages/arbitrators/ViewProfile.aspx?cvid=359"/>
    <hyperlink ref="Z17" r:id="rId35" display="https://www.italaw.com/counsel/procuraci%C3%B3n-del-tesoro-de-la-naci%C3%B3n"/>
    <hyperlink ref="G18" r:id="rId36" display="https://investmentpolicy.unctad.org/international-investment-agreements/treaties/bit/135/argentina---italy-bit-1990-"/>
    <hyperlink ref="Z18" r:id="rId37" display="https://www.italaw.com/counsel/procuraci%C3%B3n-del-tesoro-de-la-naci%C3%B3n"/>
    <hyperlink ref="G19" r:id="rId38" display="https://investmentpolicy.unctad.org/international-investment-agreements/treaties/bit/135/argentina---italy-bit-1990-"/>
    <hyperlink ref="Z19" r:id="rId39" display="https://www.italaw.com/counsel/procuraci%C3%B3n-del-tesoro-de-la-naci%C3%B3n"/>
    <hyperlink ref="G20" r:id="rId40" display="https://investmentpolicy.unctad.org/international-investment-agreements/treaties/bit/128/argentina---germany-bit-1991-"/>
    <hyperlink ref="Y20" r:id="rId41" display="https://www.italaw.com/arbitrators/vaughan-lowe"/>
    <hyperlink ref="X20" r:id="rId42" display="https://www.italaw.com/arbitrators/charles-brower"/>
    <hyperlink ref="W20" r:id="rId43" display="https://www.italaw.com/arbitrators/j-christopher-thomas"/>
    <hyperlink ref="Z20" r:id="rId44" display="https://www.italaw.com/counsel/procuraci%C3%B3n-del-tesoro-de-la-naci%C3%B3n"/>
    <hyperlink ref="G21" r:id="rId45" display="https://investmentpolicy.unctad.org/international-investment-agreements/treaties/bit/135/argentina---italy-bit-1990-"/>
    <hyperlink ref="X21" r:id="rId46" display="https://www.italaw.com/arbitrators/charles-brower"/>
    <hyperlink ref="W21" r:id="rId47" display="https://www.italaw.com/arbitrators/hans-danelius"/>
    <hyperlink ref="Z21" r:id="rId48" display="https://www.italaw.com/counsel/procuraci%C3%B3n-del-tesoro-de-la-naci%C3%B3n"/>
    <hyperlink ref="G22" r:id="rId49" display="https://investmentpolicy.unctad.org/international-investment-agreements/treaties/bit/154/argentina---spain-bit-1991-"/>
    <hyperlink ref="Z22" r:id="rId50" display="https://www.italaw.com/counsel/procuraci%C3%B3n-del-tesoro-de-la-naci%C3%B3n"/>
    <hyperlink ref="G23" r:id="rId51" display="https://investmentpolicy.unctad.org/international-investment-agreements/treaties/bit/162/argentina---united-states-of-america-bit-1991-"/>
    <hyperlink ref="Z23" r:id="rId52" display="https://www.italaw.com/counsel/procuraci%C3%B3n-del-tesoro-de-la-naci%C3%B3n"/>
    <hyperlink ref="Z24" r:id="rId53" display="https://www.italaw.com/counsel/procuraci%C3%B3n-del-tesoro-de-la-naci%C3%B3n"/>
    <hyperlink ref="G24" r:id="rId54" display="https://investmentpolicy.unctad.org/international-investment-agreements/treaties/bit/115/argentina---chile-bit-1991-"/>
    <hyperlink ref="G25" r:id="rId55" display="https://investmentpolicy.unctad.org/international-investment-agreements/treaties/bit/128/argentina---germany-bit-1991-"/>
    <hyperlink ref="G27" r:id="rId56" display="https://investmentpolicy.unctad.org/international-investment-agreements/treaties/bit/142/argentina---netherlands-bit-1992-"/>
    <hyperlink ref="G34" r:id="rId57" display="https://investmentpolicy.unctad.org/international-investment-agreements/treaties/bit/127/argentina---france-bit-1991-"/>
    <hyperlink ref="G54" r:id="rId58" display="https://investmentpolicy.unctad.org/international-investment-agreements/treaties/bit/154/argentina---spain-bit-1991-"/>
    <hyperlink ref="G117" r:id="rId59" display="https://investmentpolicy.unctad.org/international-investment-agreements/treaties/bit/779/canada---costa-rica-bit-1998-"/>
    <hyperlink ref="Z65" r:id="rId60" display="https://www.italaw.com/counsel/procuraci%C3%B3n-del-tesoro-de-la-naci%C3%B3n"/>
    <hyperlink ref="Z10" r:id="rId61" display="https://www.italaw.com/counsel/procuraci%C3%B3n-del-tesoro-de-la-naci%C3%B3n"/>
    <hyperlink ref="Z11" r:id="rId62" display="https://www.italaw.com/counsel/procuraci%C3%B3n-del-tesoro-de-la-naci%C3%B3n"/>
    <hyperlink ref="Z29" r:id="rId63" display="https://www.italaw.com/counsel/procuraci%C3%B3n-del-tesoro-de-la-naci%C3%B3n"/>
    <hyperlink ref="B126" r:id="rId64"/>
    <hyperlink ref="B127" r:id="rId65"/>
    <hyperlink ref="B128" r:id="rId66"/>
    <hyperlink ref="B170" r:id="rId67"/>
    <hyperlink ref="B168" r:id="rId68"/>
    <hyperlink ref="B169" r:id="rId69"/>
    <hyperlink ref="B228" r:id="rId70"/>
    <hyperlink ref="B227" r:id="rId71"/>
    <hyperlink ref="B226" r:id="rId72"/>
    <hyperlink ref="B225" r:id="rId73"/>
    <hyperlink ref="B224" r:id="rId74"/>
    <hyperlink ref="B223" r:id="rId75"/>
    <hyperlink ref="B222" r:id="rId76"/>
    <hyperlink ref="B221" r:id="rId77"/>
    <hyperlink ref="B220" r:id="rId78"/>
    <hyperlink ref="B219" r:id="rId79"/>
    <hyperlink ref="B7" r:id="rId80"/>
    <hyperlink ref="B6" r:id="rId81"/>
    <hyperlink ref="B94" r:id="rId82"/>
    <hyperlink ref="B95" r:id="rId83"/>
    <hyperlink ref="B107" r:id="rId84"/>
    <hyperlink ref="B108" r:id="rId85"/>
    <hyperlink ref="B153" r:id="rId86"/>
    <hyperlink ref="B159" r:id="rId87"/>
    <hyperlink ref="B158" r:id="rId88"/>
    <hyperlink ref="B157" r:id="rId89"/>
    <hyperlink ref="B173" r:id="rId90"/>
    <hyperlink ref="B205" r:id="rId91"/>
    <hyperlink ref="B174" r:id="rId92"/>
    <hyperlink ref="W19" r:id="rId93" display="https://www.italaw.com/arbitrators/j-christopher-thomas"/>
    <hyperlink ref="W106" r:id="rId94" display="https://www.italaw.com/arbitrators/j-christopher-thomas"/>
    <hyperlink ref="W121" r:id="rId95" display="https://www.italaw.com/arbitrators/j-christopher-thomas"/>
    <hyperlink ref="W128" r:id="rId96" display="https://www.italaw.com/arbitrators/j-christopher-thomas"/>
    <hyperlink ref="W141" r:id="rId97" display="https://www.italaw.com/arbitrators/j-christopher-thomas"/>
    <hyperlink ref="W148" r:id="rId98" display="https://www.italaw.com/arbitrators/j-christopher-thomas"/>
    <hyperlink ref="W154" r:id="rId99" display="https://www.italaw.com/arbitrators/j-christopher-thomas"/>
    <hyperlink ref="W163" r:id="rId100" display="https://www.italaw.com/arbitrators/j-christopher-thomas"/>
    <hyperlink ref="W209" r:id="rId101" display="https://www.italaw.com/arbitrators/j-christopher-thoma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Disputes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R. Osorio H.</dc:creator>
  <cp:lastModifiedBy>Mario R. Osorio H.</cp:lastModifiedBy>
  <dcterms:created xsi:type="dcterms:W3CDTF">2020-01-27T22:30:33Z</dcterms:created>
  <dcterms:modified xsi:type="dcterms:W3CDTF">2020-01-27T22:32:00Z</dcterms:modified>
</cp:coreProperties>
</file>